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L:\CARPETAS_AREAS\OFICINA_ASESORA_PLANEACION\SISTEMA_INTEGRADO_DE_GESTIÓN\MAPAS_RIESGOS\MAPA_RIESGO_2018\"/>
    </mc:Choice>
  </mc:AlternateContent>
  <xr:revisionPtr revIDLastSave="0" documentId="8_{96AC4034-364E-4819-AC8B-7545F841A68C}" xr6:coauthVersionLast="31" xr6:coauthVersionMax="31" xr10:uidLastSave="{00000000-0000-0000-0000-000000000000}"/>
  <bookViews>
    <workbookView xWindow="0" yWindow="0" windowWidth="28800" windowHeight="12375" firstSheet="3" activeTab="4" xr2:uid="{00000000-000D-0000-FFFF-FFFF00000000}"/>
  </bookViews>
  <sheets>
    <sheet name="Base de Datos " sheetId="14" state="hidden" r:id="rId1"/>
    <sheet name="Convenciones Riesgo" sheetId="18" state="hidden" r:id="rId2"/>
    <sheet name="Tablas de apoyo" sheetId="2" state="hidden" r:id="rId3"/>
    <sheet name="INICIO" sheetId="20" r:id="rId4"/>
    <sheet name="Mapa de riesgos V03" sheetId="16" r:id="rId5"/>
    <sheet name="Seguimiento CI" sheetId="21"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Adecuada">'Tablas de apoyo'!$AB$3:$AB$4</definedName>
    <definedName name="ALCANCE">'[1]Base de Datos'!$E$11:$E$28</definedName>
    <definedName name="ANLA" localSheetId="0">'Base de Datos '!$C$11:$C$34</definedName>
    <definedName name="ANLA">'[1]Base de Datos'!$C$11:$C$28</definedName>
    <definedName name="_xlnm.Print_Area" localSheetId="4">'Mapa de riesgos V03'!$A$3:$AF$34</definedName>
    <definedName name="_xlnm.Print_Area" localSheetId="5">'Seguimiento CI'!$A$1:$O$60</definedName>
    <definedName name="CAL_CATEGORIA" localSheetId="1">#REF!</definedName>
    <definedName name="CAL_CATEGORIA" localSheetId="3">#REF!</definedName>
    <definedName name="CAL_CATEGORIA" localSheetId="4">#REF!</definedName>
    <definedName name="CAL_CATEGORIA">#REF!</definedName>
    <definedName name="CAL_EFECTIVIDAD" localSheetId="1">#REF!</definedName>
    <definedName name="CAL_EFECTIVIDAD" localSheetId="3">#REF!</definedName>
    <definedName name="CAL_EFECTIVIDAD" localSheetId="4">#REF!</definedName>
    <definedName name="CAL_EFECTIVIDAD">#REF!</definedName>
    <definedName name="CAL_ESTADO" localSheetId="1">#REF!</definedName>
    <definedName name="CAL_ESTADO" localSheetId="3">#REF!</definedName>
    <definedName name="CAL_ESTADO" localSheetId="4">#REF!</definedName>
    <definedName name="CAL_ESTADO">#REF!</definedName>
    <definedName name="CAL_TIPO" localSheetId="1">#REF!</definedName>
    <definedName name="CAL_TIPO" localSheetId="3">#REF!</definedName>
    <definedName name="CAL_TIPO" localSheetId="4">#REF!</definedName>
    <definedName name="CAL_TIPO">#REF!</definedName>
    <definedName name="CALIFICACIÓN" localSheetId="1">#REF!</definedName>
    <definedName name="CALIFICACIÓN" localSheetId="3">#REF!</definedName>
    <definedName name="CALIFICACIÓN" localSheetId="4">#REF!</definedName>
    <definedName name="CALIFICACIÓN">#REF!</definedName>
    <definedName name="CATEGORIA" localSheetId="1">#REF!</definedName>
    <definedName name="CATEGORIA" localSheetId="3">#REF!</definedName>
    <definedName name="CATEGORIA" localSheetId="4">#REF!</definedName>
    <definedName name="CATEGORIA">#REF!</definedName>
    <definedName name="CLASE" localSheetId="1">#REF!</definedName>
    <definedName name="CLASE" localSheetId="3">#REF!</definedName>
    <definedName name="CLASE" localSheetId="4">#REF!</definedName>
    <definedName name="CLASE">'Base de Datos '!$C$5:$C$7</definedName>
    <definedName name="Clase_Riesgo" localSheetId="1">'Convenciones Riesgo'!$G$95</definedName>
    <definedName name="Clase_Riesgo">#REF!</definedName>
    <definedName name="Clasificacion">'Tablas de apoyo'!$C$2:$C$10</definedName>
    <definedName name="Cuenta_con_herramienta_de_Control?_SI___15_NO___0" localSheetId="1">[1]Riesgos!#REF!</definedName>
    <definedName name="Cuenta_con_herramienta_de_Control?_SI___15_NO___0">[1]Riesgos!#REF!</definedName>
    <definedName name="Documentada">'Tablas de apoyo'!$S$3:$S$4</definedName>
    <definedName name="Efectiva">'Tablas de apoyo'!$V$3:$V$4</definedName>
    <definedName name="EFECTIVIDAD" localSheetId="1">#REF!</definedName>
    <definedName name="EFECTIVIDAD" localSheetId="3">#REF!</definedName>
    <definedName name="EFECTIVIDAD" localSheetId="4">#REF!</definedName>
    <definedName name="EFECTIVIDAD">#REF!</definedName>
    <definedName name="ESTADO" localSheetId="1">#REF!</definedName>
    <definedName name="ESTADO" localSheetId="3">#REF!</definedName>
    <definedName name="ESTADO" localSheetId="4">#REF!</definedName>
    <definedName name="ESTADO">#REF!</definedName>
    <definedName name="Herram">'Tablas de apoyo'!$P$3:$P$4</definedName>
    <definedName name="HerramControl">'Tablas de apoyo'!$O$3:$P$4</definedName>
    <definedName name="Herramientas">'Tablas de apoyo'!$O$3:$P$4</definedName>
    <definedName name="Identificación" localSheetId="1">#REF!</definedName>
    <definedName name="Identificación" localSheetId="3">#REF!</definedName>
    <definedName name="Identificación">#REF!</definedName>
    <definedName name="IMPACTO" localSheetId="1">'Convenciones Riesgo'!$D$42:$H$42</definedName>
    <definedName name="IMPACTO">#REF!</definedName>
    <definedName name="Naturaleza" localSheetId="1">'[1]Base de Datos'!#REF!</definedName>
    <definedName name="Naturaleza">'[1]Base de Datos'!#REF!</definedName>
    <definedName name="OBJETIVO" localSheetId="1">#REF!</definedName>
    <definedName name="OBJETIVO" localSheetId="3">#REF!</definedName>
    <definedName name="OBJETIVO" localSheetId="4">#REF!</definedName>
    <definedName name="OBJETIVO">'Base de Datos '!$E$10:$E$34</definedName>
    <definedName name="PROBABILIDAD" localSheetId="1">'Convenciones Riesgo'!$C$44:$C$48</definedName>
    <definedName name="PROBABILIDAD">#REF!</definedName>
    <definedName name="Proceso" localSheetId="1">#REF!</definedName>
    <definedName name="Proceso" localSheetId="3">#REF!</definedName>
    <definedName name="Proceso" localSheetId="4">#REF!</definedName>
    <definedName name="Proceso">'Base de Datos '!$C$10:$C$34</definedName>
    <definedName name="Score" localSheetId="1">'Convenciones Riesgo'!$C$70:$F$95</definedName>
    <definedName name="Score">#REF!</definedName>
    <definedName name="Seguimiento">'Tablas de apoyo'!$Y$3:$Y$4</definedName>
    <definedName name="Sub_proceso" localSheetId="1">#REF!</definedName>
    <definedName name="Sub_proceso" localSheetId="3">#REF!</definedName>
    <definedName name="Sub_proceso" localSheetId="4">#REF!</definedName>
    <definedName name="Sub_proceso">'Base de Datos '!$D$10:$D$34</definedName>
    <definedName name="TIPO" localSheetId="1">#REF!</definedName>
    <definedName name="TIPO" localSheetId="3">#REF!</definedName>
    <definedName name="TIPO" localSheetId="4">#REF!</definedName>
    <definedName name="TIPO">#REF!</definedName>
    <definedName name="_xlnm.Print_Titles" localSheetId="5">'Seguimiento CI'!$9:$10</definedName>
  </definedNames>
  <calcPr calcId="179017"/>
</workbook>
</file>

<file path=xl/calcChain.xml><?xml version="1.0" encoding="utf-8"?>
<calcChain xmlns="http://schemas.openxmlformats.org/spreadsheetml/2006/main">
  <c r="V66" i="16" l="1"/>
  <c r="U66" i="16"/>
  <c r="S66" i="16"/>
  <c r="V62" i="16" l="1"/>
  <c r="U62" i="16"/>
  <c r="V61" i="16"/>
  <c r="U61" i="16"/>
  <c r="S62" i="16"/>
  <c r="S61" i="16"/>
  <c r="Q62" i="16"/>
  <c r="Q61" i="16"/>
  <c r="A35" i="16" l="1"/>
  <c r="A36" i="16" s="1"/>
  <c r="A37" i="16" s="1"/>
  <c r="A38" i="16" s="1"/>
  <c r="A39" i="16" s="1"/>
  <c r="A40" i="16" s="1"/>
  <c r="F90" i="16"/>
  <c r="D90" i="16"/>
  <c r="S88" i="16"/>
  <c r="F88" i="16"/>
  <c r="E88" i="16"/>
  <c r="D88" i="16"/>
  <c r="V60" i="16"/>
  <c r="U60" i="16"/>
  <c r="S60" i="16"/>
  <c r="Q60" i="16"/>
  <c r="V59" i="16"/>
  <c r="U59" i="16"/>
  <c r="S59" i="16"/>
  <c r="Q59" i="16"/>
  <c r="H51" i="16"/>
  <c r="G51" i="16"/>
  <c r="F51" i="16"/>
  <c r="E51" i="16"/>
  <c r="D51" i="16"/>
  <c r="V44" i="16"/>
  <c r="U44" i="16"/>
  <c r="T44" i="16"/>
  <c r="S44" i="16"/>
  <c r="Q44" i="16"/>
  <c r="V43" i="16"/>
  <c r="U43" i="16"/>
  <c r="T43" i="16"/>
  <c r="S43" i="16"/>
  <c r="Q43" i="16"/>
  <c r="V42" i="16"/>
  <c r="U42" i="16"/>
  <c r="T42" i="16"/>
  <c r="S42" i="16"/>
  <c r="Q42" i="16"/>
  <c r="P42" i="16"/>
  <c r="O42" i="16"/>
  <c r="N42" i="16"/>
  <c r="M42" i="16"/>
  <c r="J42" i="16"/>
  <c r="I42" i="16"/>
  <c r="H42" i="16"/>
  <c r="G42" i="16"/>
  <c r="F42" i="16"/>
  <c r="E42" i="16"/>
  <c r="D42" i="16"/>
  <c r="V41" i="16"/>
  <c r="U41" i="16"/>
  <c r="T41" i="16"/>
  <c r="S41" i="16"/>
  <c r="Q41" i="16"/>
  <c r="V40" i="16"/>
  <c r="U40" i="16"/>
  <c r="T40" i="16"/>
  <c r="S40" i="16"/>
  <c r="Q40" i="16"/>
  <c r="P40" i="16"/>
  <c r="O40" i="16"/>
  <c r="N40" i="16"/>
  <c r="M40" i="16"/>
  <c r="J40" i="16"/>
  <c r="I40" i="16"/>
  <c r="H40" i="16"/>
  <c r="G40" i="16"/>
  <c r="F40" i="16"/>
  <c r="E40" i="16"/>
  <c r="D40" i="16"/>
  <c r="I33" i="21" l="1"/>
  <c r="H33" i="21"/>
  <c r="G33" i="21"/>
  <c r="F33" i="21"/>
  <c r="E33" i="21"/>
  <c r="D33" i="21"/>
  <c r="C33" i="21"/>
  <c r="B33" i="21"/>
  <c r="A33" i="21"/>
  <c r="I32" i="21"/>
  <c r="H32" i="21"/>
  <c r="G32" i="21"/>
  <c r="F32" i="21"/>
  <c r="E32" i="21"/>
  <c r="D32" i="21"/>
  <c r="C32" i="21"/>
  <c r="B32" i="21"/>
  <c r="A32" i="21"/>
  <c r="I31" i="21"/>
  <c r="H31" i="21"/>
  <c r="G31" i="21"/>
  <c r="F31" i="21"/>
  <c r="E31" i="21"/>
  <c r="D31" i="21"/>
  <c r="C31" i="21"/>
  <c r="B31" i="21"/>
  <c r="A31" i="21"/>
  <c r="I30" i="21"/>
  <c r="H30" i="21"/>
  <c r="G30" i="21"/>
  <c r="F30" i="21"/>
  <c r="E30" i="21"/>
  <c r="D30" i="21"/>
  <c r="C30" i="21"/>
  <c r="B30" i="21"/>
  <c r="A30" i="21"/>
  <c r="I29" i="21"/>
  <c r="H29" i="21"/>
  <c r="G29" i="21"/>
  <c r="F29" i="21"/>
  <c r="E29" i="21"/>
  <c r="D29" i="21"/>
  <c r="C29" i="21"/>
  <c r="B29" i="21"/>
  <c r="A29" i="21"/>
  <c r="I28" i="21"/>
  <c r="H28" i="21"/>
  <c r="G28" i="21"/>
  <c r="F28" i="21"/>
  <c r="E28" i="21"/>
  <c r="D28" i="21"/>
  <c r="C28" i="21"/>
  <c r="B28" i="21"/>
  <c r="A28" i="21"/>
  <c r="I27" i="21"/>
  <c r="H27" i="21"/>
  <c r="G27" i="21"/>
  <c r="F27" i="21"/>
  <c r="E27" i="21"/>
  <c r="D27" i="21"/>
  <c r="C27" i="21"/>
  <c r="B27" i="21"/>
  <c r="A27" i="21"/>
  <c r="I25" i="21"/>
  <c r="H24" i="21"/>
  <c r="G24" i="21"/>
  <c r="F24" i="21"/>
  <c r="E24" i="21"/>
  <c r="D24" i="21"/>
  <c r="C24" i="21"/>
  <c r="B24" i="21"/>
  <c r="A24" i="21"/>
  <c r="I22" i="21"/>
  <c r="H22" i="21"/>
  <c r="G22" i="21"/>
  <c r="F22" i="21"/>
  <c r="E22" i="21"/>
  <c r="D22" i="21"/>
  <c r="C22" i="21"/>
  <c r="B22" i="21"/>
  <c r="A22" i="21"/>
  <c r="I20" i="21"/>
  <c r="H20" i="21"/>
  <c r="G20" i="21"/>
  <c r="F20" i="21"/>
  <c r="E20" i="21"/>
  <c r="D20" i="21"/>
  <c r="C20" i="21"/>
  <c r="B20" i="21"/>
  <c r="A20" i="21"/>
  <c r="I18" i="21"/>
  <c r="H18" i="21"/>
  <c r="G18" i="21"/>
  <c r="F18" i="21"/>
  <c r="E18" i="21"/>
  <c r="D18" i="21"/>
  <c r="C18" i="21"/>
  <c r="B18" i="21"/>
  <c r="A18" i="21"/>
  <c r="I17" i="21"/>
  <c r="H17" i="21"/>
  <c r="G17" i="21"/>
  <c r="F17" i="21"/>
  <c r="E17" i="21"/>
  <c r="D17" i="21"/>
  <c r="C17" i="21"/>
  <c r="B17" i="21"/>
  <c r="A17" i="21"/>
  <c r="I16" i="21"/>
  <c r="H16" i="21"/>
  <c r="G16" i="21"/>
  <c r="F16" i="21"/>
  <c r="E16" i="21"/>
  <c r="D16" i="21"/>
  <c r="C16" i="21"/>
  <c r="B16" i="21"/>
  <c r="A16" i="21"/>
  <c r="I15" i="21"/>
  <c r="H15" i="21"/>
  <c r="G15" i="21"/>
  <c r="F15" i="21"/>
  <c r="E15" i="21"/>
  <c r="D15" i="21"/>
  <c r="C15" i="21"/>
  <c r="B15" i="21"/>
  <c r="A15" i="21"/>
  <c r="I14" i="21"/>
  <c r="H14" i="21"/>
  <c r="G14" i="21"/>
  <c r="F14" i="21"/>
  <c r="E14" i="21"/>
  <c r="D14" i="21"/>
  <c r="C14" i="21"/>
  <c r="B14" i="21"/>
  <c r="A14" i="21"/>
  <c r="I13" i="21"/>
  <c r="H13" i="21"/>
  <c r="G13" i="21"/>
  <c r="F13" i="21"/>
  <c r="E13" i="21"/>
  <c r="D13" i="21"/>
  <c r="C13" i="21"/>
  <c r="B13" i="21"/>
  <c r="A13" i="21"/>
  <c r="I12" i="21"/>
  <c r="H12" i="21"/>
  <c r="G12" i="21"/>
  <c r="F12" i="21"/>
  <c r="E12" i="21"/>
  <c r="D12" i="21"/>
  <c r="C12" i="21"/>
  <c r="B12" i="21"/>
  <c r="A12" i="21"/>
  <c r="C11" i="21"/>
  <c r="I11" i="21"/>
  <c r="H11" i="21"/>
  <c r="G11" i="21"/>
  <c r="F11" i="21"/>
  <c r="E11" i="21"/>
  <c r="D11" i="21"/>
  <c r="B11" i="21"/>
  <c r="A11" i="21"/>
  <c r="N3" i="21"/>
  <c r="N2" i="21"/>
  <c r="F1" i="21"/>
  <c r="V23" i="16" l="1"/>
  <c r="U23" i="16"/>
  <c r="S23" i="16"/>
  <c r="V21" i="16"/>
  <c r="U21" i="16"/>
  <c r="S21" i="16"/>
  <c r="Q26" i="16" l="1"/>
  <c r="Q25" i="16"/>
  <c r="I24" i="21" s="1"/>
  <c r="AB4" i="16" l="1"/>
  <c r="AB3" i="16"/>
  <c r="AB1" i="16"/>
  <c r="E95" i="18" l="1"/>
  <c r="E94" i="18"/>
  <c r="E93" i="18"/>
  <c r="E92" i="18"/>
  <c r="E91" i="18"/>
  <c r="E90" i="18"/>
  <c r="E89" i="18"/>
  <c r="E88" i="18"/>
  <c r="E87" i="18"/>
  <c r="E86" i="18"/>
  <c r="N85" i="18"/>
  <c r="E85" i="18"/>
  <c r="N84" i="18"/>
  <c r="E84" i="18"/>
  <c r="N83" i="18"/>
  <c r="E83" i="18"/>
  <c r="E82" i="18"/>
  <c r="E81" i="18"/>
  <c r="E80" i="18"/>
  <c r="N79" i="18"/>
  <c r="E79" i="18"/>
  <c r="E78" i="18"/>
  <c r="E77" i="18"/>
  <c r="E76" i="18"/>
  <c r="N75" i="18"/>
  <c r="E75" i="18"/>
  <c r="E74" i="18"/>
  <c r="E73" i="18"/>
  <c r="E72" i="18"/>
  <c r="E71" i="18"/>
  <c r="C56" i="18"/>
  <c r="F52" i="18"/>
  <c r="E53" i="18" s="1"/>
  <c r="G71" i="18" l="1"/>
  <c r="H72" i="18"/>
  <c r="G73" i="18"/>
  <c r="H74" i="18"/>
  <c r="G75" i="18"/>
  <c r="F53" i="18"/>
  <c r="E54" i="18" s="1"/>
  <c r="F54" i="18" s="1"/>
  <c r="E55" i="18" s="1"/>
  <c r="F55" i="18" s="1"/>
  <c r="H71" i="18"/>
  <c r="G72" i="18"/>
  <c r="H73" i="18"/>
  <c r="G74" i="18"/>
  <c r="H75" i="18"/>
  <c r="H76" i="18"/>
  <c r="G80" i="18"/>
  <c r="H84" i="18"/>
  <c r="H88" i="18"/>
  <c r="H92" i="18"/>
  <c r="H94" i="18" l="1"/>
  <c r="H90" i="18"/>
  <c r="H86" i="18"/>
  <c r="G82" i="18"/>
  <c r="H78" i="18"/>
  <c r="G94" i="18"/>
  <c r="G92" i="18"/>
  <c r="G90" i="18"/>
  <c r="G88" i="18"/>
  <c r="G86" i="18"/>
  <c r="G84" i="18"/>
  <c r="H82" i="18"/>
  <c r="H80" i="18"/>
  <c r="G78" i="18"/>
  <c r="G76" i="18"/>
  <c r="G95" i="18"/>
  <c r="G93" i="18"/>
  <c r="G91" i="18"/>
  <c r="G89" i="18"/>
  <c r="G87" i="18"/>
  <c r="H85" i="18"/>
  <c r="H83" i="18"/>
  <c r="H81" i="18"/>
  <c r="G79" i="18"/>
  <c r="G77" i="18"/>
  <c r="H95" i="18"/>
  <c r="H93" i="18"/>
  <c r="H91" i="18"/>
  <c r="H89" i="18"/>
  <c r="H87" i="18"/>
  <c r="G85" i="18"/>
  <c r="G83" i="18"/>
  <c r="G81" i="18"/>
  <c r="H79" i="18"/>
  <c r="H77" i="18"/>
  <c r="A13" i="16" l="1"/>
  <c r="A14" i="16" s="1"/>
  <c r="A15" i="16" s="1"/>
  <c r="A18" i="16" s="1"/>
  <c r="A19" i="16" s="1"/>
  <c r="A25" i="16" l="1"/>
  <c r="A28" i="16" l="1"/>
  <c r="A29" i="16" l="1"/>
  <c r="A30" i="16" l="1"/>
  <c r="A31" i="16" l="1"/>
  <c r="A32" i="16" l="1"/>
  <c r="A33" i="16" l="1"/>
  <c r="A34"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Monica Johanna Ramirez Rodriguez (ANLA)</author>
    <author>Gladys Emilia Rodriguez Pardo</author>
  </authors>
  <commentList>
    <comment ref="AA47" authorId="0" shapeId="0" xr:uid="{665FF165-7694-4B3C-8BE4-209896D138CF}">
      <text>
        <r>
          <rPr>
            <b/>
            <sz val="9"/>
            <color indexed="81"/>
            <rFont val="Tahoma"/>
            <family val="2"/>
          </rPr>
          <t>Monica Johanna Ramirez Rodriguez (ANLA):</t>
        </r>
        <r>
          <rPr>
            <sz val="9"/>
            <color indexed="81"/>
            <rFont val="Tahoma"/>
            <family val="2"/>
          </rPr>
          <t xml:space="preserve">
Acumulado
</t>
        </r>
      </text>
    </comment>
    <comment ref="AA50" authorId="0" shapeId="0" xr:uid="{5AF8FF32-363E-489E-A1D3-5DA221432A0E}">
      <text>
        <r>
          <rPr>
            <b/>
            <sz val="9"/>
            <color indexed="81"/>
            <rFont val="Tahoma"/>
            <family val="2"/>
          </rPr>
          <t>Monica Johanna Ramirez Rodriguez (ANLA):</t>
        </r>
        <r>
          <rPr>
            <sz val="9"/>
            <color indexed="81"/>
            <rFont val="Tahoma"/>
            <family val="2"/>
          </rPr>
          <t xml:space="preserve">
Acumulado
</t>
        </r>
      </text>
    </comment>
    <comment ref="Q64" authorId="1" shapeId="0" xr:uid="{C3931CA9-E2CD-47C8-830F-157803C20C62}">
      <text>
        <r>
          <rPr>
            <b/>
            <sz val="14"/>
            <color indexed="81"/>
            <rFont val="Tahoma"/>
            <family val="2"/>
          </rPr>
          <t>Se modifica ya que</t>
        </r>
        <r>
          <rPr>
            <sz val="14"/>
            <color indexed="81"/>
            <rFont val="Tahoma"/>
            <family val="2"/>
          </rPr>
          <t xml:space="preserve">
con relacion a prueba dinamica el seguimiento se encuentra suspendido y se eliminó del Plan de accion para el año 2018</t>
        </r>
      </text>
    </comment>
  </commentList>
</comments>
</file>

<file path=xl/sharedStrings.xml><?xml version="1.0" encoding="utf-8"?>
<sst xmlns="http://schemas.openxmlformats.org/spreadsheetml/2006/main" count="2139" uniqueCount="1222">
  <si>
    <t>Comunicaciones</t>
  </si>
  <si>
    <t>CLASIFICACIÓN DEL RIESGO</t>
  </si>
  <si>
    <t>Riesgos Estratégicos.</t>
  </si>
  <si>
    <t>Se asocia con la forma en que se administra la Entidad. El manejo del riesgo estratégico se enfoca a asuntos globales relacionados con la misión y el cumplimiento de los objetivos estratégicos, la clara definición de políticas, diseño y conceptualización de la entidad por parte de la alta gerencia.</t>
  </si>
  <si>
    <t>Riesgos Operativos.</t>
  </si>
  <si>
    <t>Comprende los riesgos relacionados tanto con la parte operativa como técnica de la entidad, incluye riesgos provenientes de deficiencias en los sistemas de información, en la definición de los procesos, en la estructura de la entidad, la desarticulación entre dependencias, lo cual conduce a ineficiencias, oportunidades de corrupción e incumplimiento de los compromisos institucionales.</t>
  </si>
  <si>
    <t>Riesgos Financieros.</t>
  </si>
  <si>
    <t>Se relacionan con el manejo de los recursos de la entidad que incluye, la ejecución presupuestal, la elaboración de los estados financieros, los pagos, manejos de excedentes de tesorería y el manejo sobre los bienes de cada entidad. De la eficiencia y transparencia en el manejo de los recursos, así como su interacción con las demás áreas dependerá en gran parte el éxito o fracaso de toda entidad.</t>
  </si>
  <si>
    <t>Riesgos de Cumplimiento.</t>
  </si>
  <si>
    <t>Se asocian con la capacidad de la entidad para cumplir con los requisitos legales, contractuales, de ética pública y en general con su compromiso ante la comunidad.</t>
  </si>
  <si>
    <t>Riesgos de Tecnología.</t>
  </si>
  <si>
    <t>Se asocian con la capacidad de la Entidad para que la tecnología
disponible satisfaga las necesidades actuales y futuras de la entidad y soporte el
cumplimiento de la misión.</t>
  </si>
  <si>
    <t>Casi con certeza</t>
  </si>
  <si>
    <t>Probable</t>
  </si>
  <si>
    <t>Posible</t>
  </si>
  <si>
    <t>Improbable</t>
  </si>
  <si>
    <t>Raro</t>
  </si>
  <si>
    <t>Se espera que ocurra en la mayoría de las circunstancias</t>
  </si>
  <si>
    <t>Probablemente ocurrirá en la mayoría de las circunstancias</t>
  </si>
  <si>
    <t>Podría ocurrir en algún momento</t>
  </si>
  <si>
    <t>Pudo ocurrir en algún momento</t>
  </si>
  <si>
    <t>Puede ocurrir en circunstancias excepcionales</t>
  </si>
  <si>
    <t>CONCEPTO</t>
  </si>
  <si>
    <t>CALIF.</t>
  </si>
  <si>
    <t>DESCRIPCIÓN</t>
  </si>
  <si>
    <t>CALIFICACIÓN DE LA PROBABILIDAD</t>
  </si>
  <si>
    <t>No existen controles</t>
  </si>
  <si>
    <t>Los controles existen pero no son efectivos</t>
  </si>
  <si>
    <t>Los controles son efectivos y están documentados</t>
  </si>
  <si>
    <t>CRITEROS</t>
  </si>
  <si>
    <t>CALIFICACIÓN</t>
  </si>
  <si>
    <t>VALORACIÓN DESPUES DE CONTROLES</t>
  </si>
  <si>
    <t>Los controles existen , son efectivos pero no están documentados</t>
  </si>
  <si>
    <t xml:space="preserve">Riesgos Imagen </t>
  </si>
  <si>
    <t xml:space="preserve">Estan relacionados con la percepción y la confianza por parte de  la ciudadania hacia la institución </t>
  </si>
  <si>
    <t>La herramienta está documentada?</t>
  </si>
  <si>
    <t>Es efectiva?</t>
  </si>
  <si>
    <t>Se hace seguimiento a la herramienta?</t>
  </si>
  <si>
    <t>La frecuencia del seguimiento es adecuada?</t>
  </si>
  <si>
    <t xml:space="preserve">Cuenta con herramienta de Control?
SI = 15
NO = 0
</t>
  </si>
  <si>
    <t>Si</t>
  </si>
  <si>
    <t xml:space="preserve">No </t>
  </si>
  <si>
    <t xml:space="preserve">Si </t>
  </si>
  <si>
    <t>Oficina Asesora Juridica</t>
  </si>
  <si>
    <t>Oficina Asesora Planeación</t>
  </si>
  <si>
    <t xml:space="preserve">Subdirecciòn de Evaluación y Seguimiento </t>
  </si>
  <si>
    <t xml:space="preserve">Subdirección  Instrumentos, permisos y trámites ambientales  </t>
  </si>
  <si>
    <t xml:space="preserve">Subdirección Administrativa y Financiera </t>
  </si>
  <si>
    <t>DEPENDENCIA</t>
  </si>
  <si>
    <t xml:space="preserve">Instructivo - Matriz de Riesgo </t>
  </si>
  <si>
    <t xml:space="preserve">Proceso o Actividad </t>
  </si>
  <si>
    <t xml:space="preserve">Nombre del proceso o la actividad a la cual se asocia el riesgo identificado Ej: Actividad - Administraciòn de la Informaciòn </t>
  </si>
  <si>
    <t>Riesgo</t>
  </si>
  <si>
    <t>Riesgo es la posibilidad de que suceda algún evento que tendrá un impacto sobre los objetivos institucionales o del proceso. Se expresa en términos de probabilidad y consecuencias.</t>
  </si>
  <si>
    <t xml:space="preserve">Causas </t>
  </si>
  <si>
    <t>La causa puede ser ocasionada por un factor  internos o externo. Son los medios, las circunstancias y  agentes generadores de riesgo. Los agentes generadores que se entienden como todos los sujetos u objetos
que tienen la capacidad de originar un riesgo.</t>
  </si>
  <si>
    <t>Constituyen las consecuencias de la ocurrencia del riesgo sobre los objetivos de la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t>
  </si>
  <si>
    <t>Clasificaciòn del Riesgo</t>
  </si>
  <si>
    <t>Probabilidad</t>
  </si>
  <si>
    <t xml:space="preserve">Impacto </t>
  </si>
  <si>
    <t xml:space="preserve">Valoraciòn del Riesgo </t>
  </si>
  <si>
    <t xml:space="preserve">La valoración del riesgo es el producto de confrontar los resultados de la evaluación del riesgo con los controles identificados, esto se hace con el objetivo de establecer prioridades para su manejo y para la fijación de políticas. Para adelantar esta etapa se hace necesario tener claridad sobre los puntos de control existentes en los diferentes procesos o actividades y contestar objetivamente las preguntas planteadas en el formulario. La metodologìa plantea que las respuestas unicamente pueden ser SI o NO, y cada una equivale a un valor establecido en la Guia de la Función Publica. </t>
  </si>
  <si>
    <t xml:space="preserve">Descripción del Control </t>
  </si>
  <si>
    <t xml:space="preserve">Nivel de Riesgo </t>
  </si>
  <si>
    <t xml:space="preserve">Acciones Preventivas </t>
  </si>
  <si>
    <t>Acción tomada para eliminar la causa de una no conformidad potencial u otra situación no deseable</t>
  </si>
  <si>
    <t>IMPACTO</t>
  </si>
  <si>
    <t>Casi Seguro</t>
  </si>
  <si>
    <t xml:space="preserve">Insignificante </t>
  </si>
  <si>
    <t xml:space="preserve">Menor </t>
  </si>
  <si>
    <t xml:space="preserve">Moderado </t>
  </si>
  <si>
    <t>Mayor</t>
  </si>
  <si>
    <t xml:space="preserve">Catastrofico </t>
  </si>
  <si>
    <t>Impacto</t>
  </si>
  <si>
    <t>BAJO  ( 1 )</t>
  </si>
  <si>
    <t>BAJO  ( 2 )</t>
  </si>
  <si>
    <t>BAJO  ( 4 )</t>
  </si>
  <si>
    <t>BAJO  ( 3 )</t>
  </si>
  <si>
    <t>BAJO  (5 )</t>
  </si>
  <si>
    <t>MODERADO ( 7)</t>
  </si>
  <si>
    <t>MODERADO (8)</t>
  </si>
  <si>
    <t>MODERADO (9)</t>
  </si>
  <si>
    <t>MODERADO (6)</t>
  </si>
  <si>
    <t>ALTA ( 11 )</t>
  </si>
  <si>
    <t>ALTA ( 16 )</t>
  </si>
  <si>
    <t>ALTA ( 12 )</t>
  </si>
  <si>
    <t>ALTA ( 13 )</t>
  </si>
  <si>
    <t>ALTA ( 17 )</t>
  </si>
  <si>
    <t>ALTA ( 14 )</t>
  </si>
  <si>
    <t>ALTA ( 10 )</t>
  </si>
  <si>
    <t>ALTA ( 15 )</t>
  </si>
  <si>
    <t>EXTREMO ( 20 )</t>
  </si>
  <si>
    <t>EXTREMO ( 23 )</t>
  </si>
  <si>
    <t>EXTREMO ( 25 )</t>
  </si>
  <si>
    <t>EXTREMO ( 21 )</t>
  </si>
  <si>
    <t>EXTREMO ( 24 )</t>
  </si>
  <si>
    <t>EXTREMO ( 18 )</t>
  </si>
  <si>
    <t>EXTREMO ( 22 )</t>
  </si>
  <si>
    <t>EXTREMO ( 19)</t>
  </si>
  <si>
    <t xml:space="preserve">
</t>
  </si>
  <si>
    <t>MATRIZ DE CALIFICACIÓN, EVALUACION Y RESPUESTA A LOS RIESGOS</t>
  </si>
  <si>
    <t>Zona Extrema</t>
  </si>
  <si>
    <t>Zona Alta</t>
  </si>
  <si>
    <t>Zona Moderada</t>
  </si>
  <si>
    <t>Zona de Riesgo Baja</t>
  </si>
  <si>
    <t>1-Raro</t>
  </si>
  <si>
    <t>2-Improbable</t>
  </si>
  <si>
    <t>3-Posible</t>
  </si>
  <si>
    <t>4-Probable</t>
  </si>
  <si>
    <t>5-Casi Seguro</t>
  </si>
  <si>
    <t>4-Mayor</t>
  </si>
  <si>
    <t>1-Insignificante</t>
  </si>
  <si>
    <t>2-Menor</t>
  </si>
  <si>
    <t>3-Moderado</t>
  </si>
  <si>
    <t>5-Catastrófico</t>
  </si>
  <si>
    <t>Llave</t>
  </si>
  <si>
    <t>Matriz de Calificación</t>
  </si>
  <si>
    <t>Proceso</t>
  </si>
  <si>
    <t>Objetivo</t>
  </si>
  <si>
    <t>Grado de Exposición</t>
  </si>
  <si>
    <t>Calificación</t>
  </si>
  <si>
    <t>Acciones</t>
  </si>
  <si>
    <t>Clasificación de Zonas de Riesgo</t>
  </si>
  <si>
    <t>Alcance</t>
  </si>
  <si>
    <t>Item</t>
  </si>
  <si>
    <t>Clases de Riesgo</t>
  </si>
  <si>
    <t>Medida de Respuesta</t>
  </si>
  <si>
    <t>Asumir el Riesgo</t>
  </si>
  <si>
    <t>Reducir el Riesgo</t>
  </si>
  <si>
    <t>Reducir el Riesgo
Evitar el Riesgo</t>
  </si>
  <si>
    <t>Reducir el Riesgo
Evitar el Riesgo
Compartir o trasferir</t>
  </si>
  <si>
    <t>Orientación Estratégica</t>
  </si>
  <si>
    <t>Coordinar recursos, actividades y disposiciones que contribuyan a lograr el direccionamiento de la información a usuarios externos e internos, a través del uso de tecnologías de información y estrategias de comunicación social.</t>
  </si>
  <si>
    <t>Inicia con la proyección de estrategias y tácticas de comunicación para favorecer la circulación efectiva de la información institucional y termina con la ejecución de las estrategias y generación de  productos (piezas comunicativas).</t>
  </si>
  <si>
    <t xml:space="preserve"> Administrar y oficializar información, aplicando la normativa, para  la evaluación y el seguimiento  de acuerdo a criterios y orientaciones  establecidos por las entidades referentes y  la ANLA.</t>
  </si>
  <si>
    <t>Inicia con la identificación de los requerimientos de la información,  estandarización , revisión y depuración  para la generación de productos, aplicando las directrices y orientaciones,  y termina  con la oficialización , almacenamiento de la misma.</t>
  </si>
  <si>
    <t>Desarrollo de Instrumentos</t>
  </si>
  <si>
    <t>Promover la construcción de instrumentos y la generación de conocimiento que permitan orientar decisiones en la evaluación y el seguimiento de proyectos, obras o actividades sujetas a licenciamiento ambiental por parte de la ANLA.</t>
  </si>
  <si>
    <t>Inicia con la identificación de necesidades de generación, actualización y mejoramiento de instrumentos, así como del soporte técnico requerido por la Subdirección de Evaluación y Seguimiento, y termina con la elaboración para su implementación en los procesos de evaluación y seguimiento de proyectos, obras o actividades.</t>
  </si>
  <si>
    <t>Gestión de Permisos y Tramites Ambientales</t>
  </si>
  <si>
    <t xml:space="preserve">Atender las solicitudes de los usuarios (personas naturales y jurídicas) relacionadas con los permisos y trámites ambientales y emitir los pronunciamientos correspondientes, para que el desarrollo y operación  se realice dentro del marco de las políticas ambientales y normatividad vigente.   </t>
  </si>
  <si>
    <t>Inicia con recepción de la solicitud de permiso o tramite ambiental y finaliza con la evaluación y/o  seguimiento a las mismas conforme a los procesos del Sistema de Gestión de calidad.</t>
  </si>
  <si>
    <t>Actuaciones Sancionatorias Ambientales</t>
  </si>
  <si>
    <t>Prevenir la ocurrencia de un hecho e imponer y ejecutar las medidas sancionatorias consagradas en la Ley como consecuencia de acciones u omisiones que atenten contra el medio ambiente, los recursos naturales, el paisaje o la salud humana y que constituyan infracción ambiental daño o riesgo al ambiente.</t>
  </si>
  <si>
    <t>Licenciamiento Ambiental</t>
  </si>
  <si>
    <t>Gestión del Talento Humano</t>
  </si>
  <si>
    <t>Administrar y gestionar el desarrollo del Talento Humano de la ANLA, a través de la ejecución de políticas, planes, programas y procedimientos que contribuyan a la optimización de las competencias, conservando servidores públicos competentes para alcanzar las metas y objetivos institucionales, en términos de oportunidad y calidad.</t>
  </si>
  <si>
    <t>Inicia con la definición de las políticas de Talento Humano para el desarrollo de las competencias de los servidores Públicos  de la entidad y termina con los trámites de desvinculación de sus colaboradores.</t>
  </si>
  <si>
    <t>Gestión Administrativa</t>
  </si>
  <si>
    <t>Administrar y mantener adecuadamente los recursos físicos optimizando la oportunidad en la adquisición y suministro de bienes, mediante la ejecución del plan de compras de funcionamiento, con el fin de mejorar la prestación de servicios en la Autoridad Nacional de Licencias Ambientales ANLA.</t>
  </si>
  <si>
    <t>Inicia con la recepción de solicitudes y/o requerimientos, pasando por el aseguramiento de los bienes que lo requieren y termina con la atención de los mismos.</t>
  </si>
  <si>
    <t>Gestión de Contratación</t>
  </si>
  <si>
    <t>Apoyar los procesos del Sistema de Gestión de Calidad para el cumplimiento de las metas institucionales mediante la implementación de procedimientos de contratación ágiles, eficientes y efectivos, utilizando los insumos suministrados por las áreas misionales.</t>
  </si>
  <si>
    <t>Inicia con la selección del contratista o modalidad contractual y termina con la adjudicación de los contratos o convenios y aplica a todos los procesos del SGC que soliciten contrataciones en sus distintas etapas precontractual, contractual, postcontratual y de liquidación de contratos y convenios.</t>
  </si>
  <si>
    <t>Gestión de Tecnología</t>
  </si>
  <si>
    <t>Administrar  e implementar el desarrollo de tecnologías de información apoyando la continuidad de los servicios informáticos, así como su disnibilidad y accesibilidad  mediante su implementación, mantenimiento y puesta en marcha</t>
  </si>
  <si>
    <t xml:space="preserve">Inicia con la adquisición de infraestructura,  administración  del software y los servicios  de la ANLA  y  terminamos con el soporte  a los usuarios de la entidad y el mantenimiento de la plataforma tecnológica  para todos los ciudadanos del país </t>
  </si>
  <si>
    <t>Gestión de Documental</t>
  </si>
  <si>
    <t>Gestionar todas las actividades administrativas, técnicas que permitan un eficiente, eficaz y efectivo manejo de la documentación producida y recibida en la ANLA,  mediante las directrices y  metodologías que  garanticen  la consulta y la memoria institucional.</t>
  </si>
  <si>
    <t>Inicia con la recepción  de  documentos físicos y/o medios magnéticos recibidos por los canales establecidos y documentos  generados  por la  ANLA y finaliza con el envío y la organización de los archivos de acuerdo al ciclo vital del documento.</t>
  </si>
  <si>
    <t>Gestión de Financiera</t>
  </si>
  <si>
    <t>Gestionar, controlar y hacer seguimiento a los recursos  Financieros de la ANLA, para generar  información  de acuerdo con la normatividad vigente a través de herramientas e instrumentos con el fin de dar a conocer de manera oportuna y veraz, el nivel de ejecución para la toma de decisiones.</t>
  </si>
  <si>
    <t xml:space="preserve">Inicia con distribución presupuestal y termina con el pago de las obligaciones y compromisos adquiridos, incluyendo las actividades relacionadas con la ejecución y control de  Presupuesto, Contabilidad,  Tesorería y Cartera. </t>
  </si>
  <si>
    <t>Conceptos Jurídicos</t>
  </si>
  <si>
    <t>Dar respuesta oportuna a las solicitudes de petición y conceptos jurídicos hechas por los procesos del Sistema de Gestión de Calidad de la Autoridad Nacional de Licencias Ambientales  y por  personas naturales y jurídicas.</t>
  </si>
  <si>
    <t>Inicia con la solicitud de  petición  o concepto y termina con la entrega por parte de correspondencia a los procesos del Sistema de Gestión de calidad, o a las personas naturales o jurídicas.</t>
  </si>
  <si>
    <t>Representación Judicial</t>
  </si>
  <si>
    <t>Asesorar y representar a la Autoridad Nacional de Licencias Ambientales en todos los asuntos relacionados con procesos judiciales, extrajudiciales y administrativos en que sea parte. Así como adelantar el cobro por jurisdicción Coactiva .</t>
  </si>
  <si>
    <t>Inicia con la recepción de la notificación de la demanda, de audiencia para conciliación o con solicitud de cobro coactivo y termina con la sentencia o el acto administrativo  correspondiente.</t>
  </si>
  <si>
    <t>Atención al Ciudadano</t>
  </si>
  <si>
    <t>Entregar a los ciudadanos - personas naturales y jurídicas (públicos, mixtos y privados) trámites y servicios (tangibles e intangibles) con calidad integral y accesibilidad; que aporte a sus objetivos y les genere satisfacción y memorabilidad positiva.</t>
  </si>
  <si>
    <t>El procedimiento inicia con la petición, queja, reclamo o sugerencia interpuesta por los ciudadanos, por los diferentes canales de atención(telefónico, presencial, electrónico y físico), posteriormente se hace el tramite y seguimiento con la respectiva área de acuerdo al tema y finaliza con la respuesta al ciudadano.</t>
  </si>
  <si>
    <t>Control Interno Disciplinario</t>
  </si>
  <si>
    <t>Investigar y fallar en primera y segunda instancia, de acuerdo con el procedimiento disciplinario establecido en la Ley 734 de 2002, las conductas constitutivas de falta disciplinaria,   realizadas por los servidores y ex servidores públicos de la Autoridad Nacional de Licencias Ambientales. Así mismo, adelantar actividades orientadas a prevenir y garantizar el buen funcionamiento de la gestión pública.</t>
  </si>
  <si>
    <t>Inicia con la recepción de la queja y termina con el archivo del expediente después de haber tomado una decisión sobre la actuación disciplinaria del Investigado o Indagado</t>
  </si>
  <si>
    <t>Control a la Gestión</t>
  </si>
  <si>
    <t>Valorar la efectividad del Control Interno de la ANLA a través de la evaluación permanente de la eficiencia, eficacia y efectividad de los procesos, del nivel de ejecución de los planes y programas así como de los resultados de la gestión, con el fin de generar recomendaciones que orienten el mejoramiento de los mencionados elementos.</t>
  </si>
  <si>
    <t>El proceso de control a la gestión inicia con la planificación del programa de auditoría y finaliza con la generación de recomendaciones para la mejora producto de las actividades de evaluación.</t>
  </si>
  <si>
    <t>PROCESOS ANLA</t>
  </si>
  <si>
    <t>Estrategico</t>
  </si>
  <si>
    <t>Misional</t>
  </si>
  <si>
    <t>Apoyo</t>
  </si>
  <si>
    <t>Puntaje</t>
  </si>
  <si>
    <t>Calificación riesgo</t>
  </si>
  <si>
    <t>Seguimiento</t>
  </si>
  <si>
    <t>Sub proceso</t>
  </si>
  <si>
    <t>Planeación Estrategica</t>
  </si>
  <si>
    <t>Gestión de Recursos</t>
  </si>
  <si>
    <t>Sistema de Gestión de Calidad</t>
  </si>
  <si>
    <t>Gestión de las información</t>
  </si>
  <si>
    <t>Gestión de la información y las comunicaciones</t>
  </si>
  <si>
    <t>Evaluación</t>
  </si>
  <si>
    <t>Gestión Juridica</t>
  </si>
  <si>
    <t xml:space="preserve">Priorizar las acciones y los logros que debe alcanzar la entidad de manera anual, a través de la definición, seguimiento y evaluación de las metas y actividades que se desarrollaran para el cumplimiento de los objetivos propuestos dentro del marco del Plan Nacional de Desarrollo y con base en el presupuesto aprobado para cada vigencia. </t>
  </si>
  <si>
    <t>Garantizar la disponibilidad de recursos para el desarrollo de las funciones y actividades de la ANLA a través de una interrelación permanente con el DNP y el Ministerio de Hacienda y Crédito Público.</t>
  </si>
  <si>
    <t>Inicia con el requerimiento y recepción de solicitudes de recursos para proyectos de la ANLA y termina con la aprobación de recursos en la ley de presupuesto.</t>
  </si>
  <si>
    <t>Gestionar todas las actividades encaminadas a implementar y administrar el Sistema de Gestión de Calidad, buscando su mejora continua y la adopción de una cultura de calidad en la Entidad.</t>
  </si>
  <si>
    <t>Comprenden  riesgos provenientes del funcionamiento y operatividad de los sistemas de información institucional, de la definición de los procesos, de la estructura de la entidad, de la articulación entre dependencias.</t>
  </si>
  <si>
    <t xml:space="preserve"> Se relacionan con el manejo de los recursos de la entidad que incluyen: la ejecución presupuestal, la elaboración de los estados financieros, los pagos, manejos de excedentes de tesorería y el manejo sobre los bienes.</t>
  </si>
  <si>
    <t>Se asocian con la capacidad de la entidad  para cumplir con los requisitos legales, contractuales, de ética pública y en general con su compromiso ante la comunidad.</t>
  </si>
  <si>
    <t>Están relacionados con la capacidad tecnológica de la Entidad para satisfacer sus necesidades actuales y futuras y el cumplimiento de la misión.</t>
  </si>
  <si>
    <t>Están relacionados con la percepción y la confianza por parte de la ciudadanía hacia la institución.</t>
  </si>
  <si>
    <t>Gestión de las Comunicaciones</t>
  </si>
  <si>
    <t>Inicia con la definición de metodologías para la formulación del Plan de Acción y termina con la presentación de resultados de la evaluación y seguimiento del mismo</t>
  </si>
  <si>
    <t xml:space="preserve">Inicia  con  la  identificación  de  la  necesidad  de crear,  modificar o  eliminar   un   documento  y  termina con la publicación de la versión actualizada. 
El control de registros aplica para todos los procesos del sistema de gestión de calidad.
Inicia con la identificación del (los) producto no conforme(s) y termina con la toma de acciones correctivas y el envío mensual del informe.
Inicia con la identificación de los documentos externos en las dependencias y termina con la divulgación del listado maestro de documentos y su publicación.
Inicia con la solicitud y realización de revisiones a los procesos individualmente por los responsables de éstos, y solicitud de información a las demás áreas responsables de la información para la revisión para su posterior consolidación y presentación a  la Alta Dirección y termina con la generación de acciones de mejora.
</t>
  </si>
  <si>
    <t>Garantizar que la evaluación realizada a las  solicitudes a proyectos, obras o actividades sujetos a licenciamiento ambiental por parte de  los usuarios se realicen en el marco de los requerimientos técnicos y jurídicos aplicables.</t>
  </si>
  <si>
    <t>Inicia con la solicitud que hace el usuario para realizar la evaluación de la afectación ambiental al desarrollo de proyectos, obras o actividades sujetas de licenciamiento ambiental y finaliza con la respuesta (otorga o niega) a tráves de un acto administrativo u oficio.</t>
  </si>
  <si>
    <t>Verificar el cumplimiento de las obligaciones establecidas en los instrumentos otorgados en el marco del licenciamiento ambiental, los Planes de Manejo Ambiental y demás instrumentos de control de los proyectos sujetos a estos.</t>
  </si>
  <si>
    <t xml:space="preserve">Inicia con la programación anual de seguimiento  y finaliza con la expedición del acto administrativo que cierra el seguimiento.     
</t>
  </si>
  <si>
    <r>
      <t>1
B. Zona de riesgo Baja</t>
    </r>
    <r>
      <rPr>
        <sz val="12"/>
        <rFont val="Calibri"/>
        <family val="2"/>
        <scheme val="minor"/>
      </rPr>
      <t xml:space="preserve">
</t>
    </r>
    <r>
      <rPr>
        <u/>
        <sz val="12"/>
        <rFont val="Calibri"/>
        <family val="2"/>
        <scheme val="minor"/>
      </rPr>
      <t xml:space="preserve">Tratamiento: </t>
    </r>
    <r>
      <rPr>
        <i/>
        <sz val="12"/>
        <rFont val="Calibri"/>
        <family val="2"/>
        <scheme val="minor"/>
      </rPr>
      <t xml:space="preserve">
Asumir el riesgo</t>
    </r>
  </si>
  <si>
    <r>
      <t>2
B. Zona de riesgo Baja</t>
    </r>
    <r>
      <rPr>
        <sz val="12"/>
        <rFont val="Calibri"/>
        <family val="2"/>
        <scheme val="minor"/>
      </rPr>
      <t xml:space="preserve">
</t>
    </r>
    <r>
      <rPr>
        <u/>
        <sz val="12"/>
        <rFont val="Calibri"/>
        <family val="2"/>
        <scheme val="minor"/>
      </rPr>
      <t xml:space="preserve">Tratamiento: </t>
    </r>
    <r>
      <rPr>
        <i/>
        <sz val="12"/>
        <rFont val="Calibri"/>
        <family val="2"/>
        <scheme val="minor"/>
      </rPr>
      <t xml:space="preserve">
Asumir el riesgo</t>
    </r>
  </si>
  <si>
    <r>
      <t>3
M. Zona de riesgo Moderada</t>
    </r>
    <r>
      <rPr>
        <sz val="12"/>
        <rFont val="Calibri"/>
        <family val="2"/>
        <scheme val="minor"/>
      </rPr>
      <t xml:space="preserve">
</t>
    </r>
    <r>
      <rPr>
        <u/>
        <sz val="12"/>
        <rFont val="Calibri"/>
        <family val="2"/>
        <scheme val="minor"/>
      </rPr>
      <t xml:space="preserve">Tratamiento: 
</t>
    </r>
    <r>
      <rPr>
        <i/>
        <sz val="12"/>
        <rFont val="Calibri"/>
        <family val="2"/>
        <scheme val="minor"/>
      </rPr>
      <t>Reducir el riesgo</t>
    </r>
  </si>
  <si>
    <r>
      <t xml:space="preserve">4
A.Zona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</si>
  <si>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5
A.Zona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</si>
  <si>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4
B. Zona de riesgo Baja</t>
    </r>
    <r>
      <rPr>
        <sz val="12"/>
        <rFont val="Calibri"/>
        <family val="2"/>
        <scheme val="minor"/>
      </rPr>
      <t xml:space="preserve">
</t>
    </r>
    <r>
      <rPr>
        <u/>
        <sz val="12"/>
        <rFont val="Calibri"/>
        <family val="2"/>
        <scheme val="minor"/>
      </rPr>
      <t xml:space="preserve">Tratamiento: </t>
    </r>
    <r>
      <rPr>
        <i/>
        <sz val="12"/>
        <rFont val="Calibri"/>
        <family val="2"/>
        <scheme val="minor"/>
      </rPr>
      <t xml:space="preserve">
Asumir el riesgo</t>
    </r>
  </si>
  <si>
    <r>
      <t>6
M. Zona de riesgo Moderada</t>
    </r>
    <r>
      <rPr>
        <sz val="12"/>
        <rFont val="Calibri"/>
        <family val="2"/>
        <scheme val="minor"/>
      </rPr>
      <t xml:space="preserve">
</t>
    </r>
    <r>
      <rPr>
        <u/>
        <sz val="12"/>
        <rFont val="Calibri"/>
        <family val="2"/>
        <scheme val="minor"/>
      </rPr>
      <t xml:space="preserve">Tratamiento: 
</t>
    </r>
    <r>
      <rPr>
        <i/>
        <sz val="12"/>
        <rFont val="Calibri"/>
        <family val="2"/>
        <scheme val="minor"/>
      </rPr>
      <t>Reducir el riesgo</t>
    </r>
  </si>
  <si>
    <r>
      <t xml:space="preserve">8
A.Zona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</si>
  <si>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10
E.Zona de riesgo Extrema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</si>
  <si>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3
B. Zona de riesgo Baja</t>
    </r>
    <r>
      <rPr>
        <sz val="12"/>
        <rFont val="Calibri"/>
        <family val="2"/>
        <scheme val="minor"/>
      </rPr>
      <t xml:space="preserve">
</t>
    </r>
    <r>
      <rPr>
        <u/>
        <sz val="12"/>
        <rFont val="Calibri"/>
        <family val="2"/>
        <scheme val="minor"/>
      </rPr>
      <t xml:space="preserve">Tratamiento: </t>
    </r>
    <r>
      <rPr>
        <i/>
        <sz val="12"/>
        <rFont val="Calibri"/>
        <family val="2"/>
        <scheme val="minor"/>
      </rPr>
      <t xml:space="preserve">
Asumir el riesgo</t>
    </r>
  </si>
  <si>
    <r>
      <t xml:space="preserve">9
A.Zona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</si>
  <si>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12
E.Zona de riesgo Extrema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</si>
  <si>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15
E.Zona de riesgo Extrema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</si>
  <si>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4
M. Zona de riesgo Moderada</t>
    </r>
    <r>
      <rPr>
        <sz val="12"/>
        <rFont val="Calibri"/>
        <family val="2"/>
        <scheme val="minor"/>
      </rPr>
      <t xml:space="preserve">
</t>
    </r>
    <r>
      <rPr>
        <u/>
        <sz val="12"/>
        <rFont val="Calibri"/>
        <family val="2"/>
        <scheme val="minor"/>
      </rPr>
      <t xml:space="preserve">Tratamiento: 
</t>
    </r>
    <r>
      <rPr>
        <i/>
        <sz val="12"/>
        <rFont val="Calibri"/>
        <family val="2"/>
        <scheme val="minor"/>
      </rPr>
      <t>Reducir el riesgo</t>
    </r>
  </si>
  <si>
    <r>
      <t xml:space="preserve">8
A. 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</si>
  <si>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12
A.Zona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</si>
  <si>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16
E.Zona de riesgo Extrema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</si>
  <si>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20
E. Zona de riesgo Extrema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</si>
  <si>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5
A.  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</si>
  <si>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10
A. 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</si>
  <si>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20
E.Zona de riesgo Extrema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</si>
  <si>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25
E.Zona de riesgo Extrema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</si>
  <si>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t>Gestión del Talento Humano,Administrativ, Tecnologica y Financiara</t>
  </si>
  <si>
    <t>Riesgo Estratégico</t>
  </si>
  <si>
    <t>Riesgos de Cumplimiento</t>
  </si>
  <si>
    <t>Riesgos de Tecnología</t>
  </si>
  <si>
    <t>Riesgos de Imagen</t>
  </si>
  <si>
    <t>Inicia por la facultad a prevensión, de oficio en virtud del proceso de seguimiento o con fundamento en quejas presentadas por la comunidad, para prevenir, corregir o compensator eventuales infracciones y daños ambientales, y termina con el archivo de la imposición y cumplimiento de una sanción o con el archivo del proceso.</t>
  </si>
  <si>
    <t>SUBPROCESO</t>
  </si>
  <si>
    <t>PROCESO</t>
  </si>
  <si>
    <t>item</t>
  </si>
  <si>
    <t>Identificación del riesgo</t>
  </si>
  <si>
    <t>Valoración del Riesgo</t>
  </si>
  <si>
    <t>Monitoreo y Revisión</t>
  </si>
  <si>
    <t>Causa</t>
  </si>
  <si>
    <t>Consecuencias</t>
  </si>
  <si>
    <t>Tipo de riesgo</t>
  </si>
  <si>
    <t>Clase de riesgo</t>
  </si>
  <si>
    <t>Análisis del riesgo</t>
  </si>
  <si>
    <t>Valoración del riesgo</t>
  </si>
  <si>
    <t>Responsable</t>
  </si>
  <si>
    <t>Primer seguimiento</t>
  </si>
  <si>
    <t>Segundo seguimiento</t>
  </si>
  <si>
    <t>Tercer seguimiento</t>
  </si>
  <si>
    <t>Riesgo Inherente</t>
  </si>
  <si>
    <t>Controles</t>
  </si>
  <si>
    <t>Riesgo Residual</t>
  </si>
  <si>
    <t>Acciones Asociadas al Control</t>
  </si>
  <si>
    <t>Zona del riesgo</t>
  </si>
  <si>
    <t>Corte al 30 de abril</t>
  </si>
  <si>
    <t>Corte al 31 de agosto</t>
  </si>
  <si>
    <t>Corte al 31 de diciembre</t>
  </si>
  <si>
    <t>Período de ejecución</t>
  </si>
  <si>
    <t xml:space="preserve">Acciones </t>
  </si>
  <si>
    <t>Indicador</t>
  </si>
  <si>
    <t xml:space="preserve">Avance </t>
  </si>
  <si>
    <t>Registro</t>
  </si>
  <si>
    <r>
      <t xml:space="preserve">A continuaciòn se presentan los conceptos básicos y los lineamientos generales para el diligenciamiento de la Matriz de Riesgos en la </t>
    </r>
    <r>
      <rPr>
        <b/>
        <sz val="11"/>
        <rFont val="Arial"/>
        <family val="2"/>
      </rPr>
      <t>ANLA</t>
    </r>
    <r>
      <rPr>
        <sz val="11"/>
        <rFont val="Arial"/>
        <family val="2"/>
      </rPr>
      <t xml:space="preserve"> "Autoriadad Nacional de Licencias Ambientale"</t>
    </r>
  </si>
  <si>
    <t>Efectos - Consecuencias</t>
  </si>
  <si>
    <r>
      <t xml:space="preserve">Posibilidad de ocurrencia del riesgo; esta puede ser medida con criterios de Frecuencia, si se ha materializado (por ejemplo: número de veces en un tiempo determinado), o de Factibilidad teniendo en cuenta la presencia de factores internos y externos que pueden propiciar el riesgo, aunque éste no se haya materializado.
1. </t>
    </r>
    <r>
      <rPr>
        <b/>
        <sz val="11"/>
        <rFont val="Arial"/>
        <family val="2"/>
      </rPr>
      <t>Raro</t>
    </r>
    <r>
      <rPr>
        <sz val="11"/>
        <rFont val="Arial"/>
        <family val="2"/>
      </rPr>
      <t xml:space="preserve">: El evento puede ocurrir solo en circunstancias excepcionales.
2. </t>
    </r>
    <r>
      <rPr>
        <b/>
        <sz val="11"/>
        <rFont val="Arial"/>
        <family val="2"/>
      </rPr>
      <t>Improbable</t>
    </r>
    <r>
      <rPr>
        <sz val="11"/>
        <rFont val="Arial"/>
        <family val="2"/>
      </rPr>
      <t xml:space="preserve">: El evento puede ocurrir en algún momento
3. </t>
    </r>
    <r>
      <rPr>
        <b/>
        <sz val="11"/>
        <rFont val="Arial"/>
        <family val="2"/>
      </rPr>
      <t>Posible</t>
    </r>
    <r>
      <rPr>
        <sz val="11"/>
        <rFont val="Arial"/>
        <family val="2"/>
      </rPr>
      <t xml:space="preserve">: El evento podría ocurrir en algún momento
4. </t>
    </r>
    <r>
      <rPr>
        <b/>
        <sz val="11"/>
        <rFont val="Arial"/>
        <family val="2"/>
      </rPr>
      <t>Probable:</t>
    </r>
    <r>
      <rPr>
        <sz val="11"/>
        <rFont val="Arial"/>
        <family val="2"/>
      </rPr>
      <t xml:space="preserve"> El evento probablemente ocurrirá en la mayoría de las circunstancias
5. </t>
    </r>
    <r>
      <rPr>
        <b/>
        <sz val="11"/>
        <rFont val="Arial"/>
        <family val="2"/>
      </rPr>
      <t>Casi seguro</t>
    </r>
    <r>
      <rPr>
        <sz val="11"/>
        <rFont val="Arial"/>
        <family val="2"/>
      </rPr>
      <t>: Se espera que el evento ocurra en la mayoría de las circunstancias</t>
    </r>
  </si>
  <si>
    <r>
      <t>Consecuencias que puede ocasionar a la Entidad la materialización del riesgo.
1.</t>
    </r>
    <r>
      <rPr>
        <b/>
        <sz val="11"/>
        <rFont val="Arial"/>
        <family val="2"/>
      </rPr>
      <t xml:space="preserve"> Insignificante</t>
    </r>
    <r>
      <rPr>
        <sz val="11"/>
        <rFont val="Arial"/>
        <family val="2"/>
      </rPr>
      <t xml:space="preserve">: Si el hecho llegara a presentarse, tendría consecuencias o efectos mínimos sobre la entidad.
2. </t>
    </r>
    <r>
      <rPr>
        <b/>
        <sz val="11"/>
        <rFont val="Arial"/>
        <family val="2"/>
      </rPr>
      <t>Menor</t>
    </r>
    <r>
      <rPr>
        <sz val="11"/>
        <rFont val="Arial"/>
        <family val="2"/>
      </rPr>
      <t xml:space="preserve">: Si el hecho llegara a presentarse, tendría bajo impacto o efecto sobre la entidad.
3. </t>
    </r>
    <r>
      <rPr>
        <b/>
        <sz val="11"/>
        <rFont val="Arial"/>
        <family val="2"/>
      </rPr>
      <t>Moderado</t>
    </r>
    <r>
      <rPr>
        <sz val="11"/>
        <rFont val="Arial"/>
        <family val="2"/>
      </rPr>
      <t xml:space="preserve">: Si el hecho llegara a presentarse, tendría medianas consecuencias o efectos sobre la entidad.
4. </t>
    </r>
    <r>
      <rPr>
        <b/>
        <sz val="11"/>
        <rFont val="Arial"/>
        <family val="2"/>
      </rPr>
      <t>Mayor</t>
    </r>
    <r>
      <rPr>
        <sz val="11"/>
        <rFont val="Arial"/>
        <family val="2"/>
      </rPr>
      <t xml:space="preserve">: Si el hecho llegara a presentarse, tendría altas consecuencias o efectos sobre la entidad
5. </t>
    </r>
    <r>
      <rPr>
        <b/>
        <sz val="11"/>
        <rFont val="Arial"/>
        <family val="2"/>
      </rPr>
      <t>Catastrófico</t>
    </r>
    <r>
      <rPr>
        <sz val="11"/>
        <rFont val="Arial"/>
        <family val="2"/>
      </rPr>
      <t>: Si el hecho llegara a presentarse, tendría desastrosas consecuencias o efectos sobre la entidad.</t>
    </r>
  </si>
  <si>
    <t>Calificación impacto del riesgo de corrupción</t>
  </si>
  <si>
    <r>
      <t xml:space="preserve">5: </t>
    </r>
    <r>
      <rPr>
        <b/>
        <sz val="11"/>
        <rFont val="Arial"/>
        <family val="2"/>
      </rPr>
      <t xml:space="preserve">Moderado: </t>
    </r>
    <r>
      <rPr>
        <sz val="11"/>
        <rFont val="Arial"/>
        <family val="2"/>
      </rPr>
      <t>Afectación parcial al proceso y a la dependencia - Genera medianas consecuencias para la entidad 
10:</t>
    </r>
    <r>
      <rPr>
        <b/>
        <sz val="11"/>
        <rFont val="Arial"/>
        <family val="2"/>
      </rPr>
      <t xml:space="preserve"> Mayor: I</t>
    </r>
    <r>
      <rPr>
        <sz val="11"/>
        <rFont val="Arial"/>
        <family val="2"/>
      </rPr>
      <t xml:space="preserve">mpacto negativo de la Entidad - Genera altas consecuencias para la entidad
20: </t>
    </r>
    <r>
      <rPr>
        <b/>
        <sz val="11"/>
        <rFont val="Arial"/>
        <family val="2"/>
      </rPr>
      <t xml:space="preserve">Catastrofico: </t>
    </r>
    <r>
      <rPr>
        <sz val="11"/>
        <rFont val="Arial"/>
        <family val="2"/>
      </rPr>
      <t>Consecuencias desastrosas sobre el sector - Genera consecuencias desastrosas para la entidad</t>
    </r>
  </si>
  <si>
    <r>
      <t xml:space="preserve">Algunos ejemplos por tipo de control son los siguientes:
</t>
    </r>
    <r>
      <rPr>
        <b/>
        <sz val="11"/>
        <rFont val="Arial"/>
        <family val="2"/>
      </rPr>
      <t>Controles de Gestiòn:</t>
    </r>
    <r>
      <rPr>
        <sz val="11"/>
        <rFont val="Arial"/>
        <family val="2"/>
      </rPr>
      <t xml:space="preserve"> Políticas claras aplicadas, Seguimiento al plan estratégico y operativo, Indicadores de gestión, Tableros de control, Seguimiento a cronograma, Evaluación del desempeño, Informes de gestión y Monitoreo de riesgos
</t>
    </r>
    <r>
      <rPr>
        <b/>
        <sz val="11"/>
        <rFont val="Arial"/>
        <family val="2"/>
      </rPr>
      <t>Controles de Operaciòn</t>
    </r>
    <r>
      <rPr>
        <sz val="11"/>
        <rFont val="Arial"/>
        <family val="2"/>
      </rPr>
      <t xml:space="preserve">: Conciliaciones, Consecutivos, Verificación de firmas, Listas de chequeo, Registro controlado, Segregación de funciones, Niveles de autorización, Custodia apropiada, Procedimientos formales aplicados, Pólizas, Seguridad física, Contingencias y respaldo, Personal capacitado, Aseguramiento y calidad
</t>
    </r>
    <r>
      <rPr>
        <b/>
        <sz val="11"/>
        <rFont val="Arial"/>
        <family val="2"/>
      </rPr>
      <t>Controles Legales</t>
    </r>
    <r>
      <rPr>
        <sz val="11"/>
        <rFont val="Arial"/>
        <family val="2"/>
      </rPr>
      <t>: Normas claras y aplicadas, Control de términos</t>
    </r>
  </si>
  <si>
    <r>
      <t xml:space="preserve">B: </t>
    </r>
    <r>
      <rPr>
        <sz val="11"/>
        <color theme="1"/>
        <rFont val="Arial"/>
        <family val="2"/>
      </rPr>
      <t>Zona de riesgo Baja</t>
    </r>
    <r>
      <rPr>
        <sz val="11"/>
        <rFont val="Arial"/>
        <family val="2"/>
      </rPr>
      <t xml:space="preserve">
M: Zona de riesgo Moderada
A: Zona de riesgo Alta
E: Zona de riesgo Extrema</t>
    </r>
  </si>
  <si>
    <t xml:space="preserve">Respuestas </t>
  </si>
  <si>
    <t xml:space="preserve">Descripcion </t>
  </si>
  <si>
    <t>1 - 5</t>
  </si>
  <si>
    <t>Moderado</t>
  </si>
  <si>
    <t>6 - 11</t>
  </si>
  <si>
    <t>12 - 18</t>
  </si>
  <si>
    <t>Catastrofico</t>
  </si>
  <si>
    <t>Zonas de riesgo</t>
  </si>
  <si>
    <t>Zona de riesgo - Riesgos de corrupción</t>
  </si>
  <si>
    <t>20
Moderada</t>
  </si>
  <si>
    <t>40
Alta</t>
  </si>
  <si>
    <t>60
Extrema</t>
  </si>
  <si>
    <t>80
Extrema</t>
  </si>
  <si>
    <t>100
Extrema</t>
  </si>
  <si>
    <t>CATASTROFICO</t>
  </si>
  <si>
    <t>Zona Baja</t>
  </si>
  <si>
    <t>5
Zona de riesgo baja</t>
  </si>
  <si>
    <t>10
Zona de riesgo baja</t>
  </si>
  <si>
    <t>20
M. Zona de riesgo Moderada</t>
  </si>
  <si>
    <t>20
Zona de riesgo Moderado</t>
  </si>
  <si>
    <t xml:space="preserve">40
A.Zona de riesgo Alta </t>
  </si>
  <si>
    <t>15
Zona de riesgo Moderado</t>
  </si>
  <si>
    <t xml:space="preserve">30
A.Zona de riesgo Alta </t>
  </si>
  <si>
    <t xml:space="preserve">60
E. Zona de riesgo Extrema </t>
  </si>
  <si>
    <t xml:space="preserve">80
E. Zona de riesgo Extrema </t>
  </si>
  <si>
    <t>25
Zona de riesgo Moderado</t>
  </si>
  <si>
    <t xml:space="preserve">50
A.Zona de riesgo Alta </t>
  </si>
  <si>
    <t xml:space="preserve">100
E. Zona de riesgo Extrema </t>
  </si>
  <si>
    <t xml:space="preserve">Matriz de Calificación - Riesgo de Corrupción </t>
  </si>
  <si>
    <t>5-Moderado</t>
  </si>
  <si>
    <t>1-Raro5-Moderado</t>
  </si>
  <si>
    <t>2-Improbable5-Moderado</t>
  </si>
  <si>
    <t>10-Mayor</t>
  </si>
  <si>
    <t>1-Raro10-Mayor</t>
  </si>
  <si>
    <t>20 - Catastrofico</t>
  </si>
  <si>
    <t>1-Raro20-Catastrofico</t>
  </si>
  <si>
    <t>2-Improbable10-Mayor</t>
  </si>
  <si>
    <t>3-Posible5-Moderado</t>
  </si>
  <si>
    <t>4-Probable5-Moderado</t>
  </si>
  <si>
    <t>5-Casi Seguro5-Moderado</t>
  </si>
  <si>
    <t>2-Improbable20-Catastrofico</t>
  </si>
  <si>
    <t>3-Posible10-Mayor</t>
  </si>
  <si>
    <t>4-Probable10-Mayor</t>
  </si>
  <si>
    <t>5-Casi Seguro10-Mayor</t>
  </si>
  <si>
    <t>3-Posible20-Catastrofico</t>
  </si>
  <si>
    <t>4-Probable20-Catastrofico</t>
  </si>
  <si>
    <t>5-Casi Seguro20-Catastrofico</t>
  </si>
  <si>
    <t>Zona Riesgo Baja</t>
  </si>
  <si>
    <t xml:space="preserve"> Catastrofico</t>
  </si>
  <si>
    <r>
      <t>Riesgos Operativos</t>
    </r>
    <r>
      <rPr>
        <sz val="12"/>
        <color rgb="FF363435"/>
        <rFont val="Calibri"/>
        <family val="2"/>
        <scheme val="minor"/>
      </rPr>
      <t xml:space="preserve"> </t>
    </r>
  </si>
  <si>
    <t xml:space="preserve">Riesgos Financieros </t>
  </si>
  <si>
    <t xml:space="preserve">Calificación del Impacto del Riesgo de Corrupción </t>
  </si>
  <si>
    <t>Riesgos Ambientales</t>
  </si>
  <si>
    <t>Se refiere a la cercanía, la inminencia o la contigüidad de un posible daño. La noción se asocia a la posibilidad de que se produzca un daño ambiental, por su parte, se vincula al ambiente (el entorno, la atmósfera o el aire).</t>
  </si>
  <si>
    <t>Riesgo en Seguridad y salud en el trabajo</t>
  </si>
  <si>
    <t>Combinación de la probabilidad de que ocurran una o más exposiciones o eventos peligrosos en seguridad y salud en el trabajo y la severidad del daño que puede ser causada por éstos</t>
  </si>
  <si>
    <t xml:space="preserve">Riesgo de Corrupción </t>
  </si>
  <si>
    <t>Posibilidad de que por acción u omisión, se use el poder para desviar la gestión de lo público hacia un beneficio privado</t>
  </si>
  <si>
    <t>TIPO DE RIESGO</t>
  </si>
  <si>
    <t>SI</t>
  </si>
  <si>
    <t>CORRUPCIÓN</t>
  </si>
  <si>
    <t>NO</t>
  </si>
  <si>
    <t>POSIBLE RIESGO DE GESTIÓN</t>
  </si>
  <si>
    <r>
      <rPr>
        <b/>
        <sz val="11"/>
        <rFont val="Arial"/>
        <family val="2"/>
      </rPr>
      <t>Riesgo Estratégico</t>
    </r>
    <r>
      <rPr>
        <sz val="11"/>
        <rFont val="Arial"/>
        <family val="2"/>
      </rPr>
      <t xml:space="preserve">: Se asocia con la forma en que se administra la Entidad. El manejo del riesgo estratégico se enfoca a asuntos globales relacionados con la misión y el cumplimiento de los objetivos estratégicos, la clara definición de políticas, diseño y conceptualización de la entidad por parte de la alta gerencia.
</t>
    </r>
    <r>
      <rPr>
        <b/>
        <sz val="11"/>
        <rFont val="Arial"/>
        <family val="2"/>
      </rPr>
      <t>Riesgos de Imagen</t>
    </r>
    <r>
      <rPr>
        <sz val="11"/>
        <rFont val="Arial"/>
        <family val="2"/>
      </rPr>
      <t xml:space="preserve">: Están relacionados con la percepción y la confianza por parte de la ciudadanía hacia la institución.
</t>
    </r>
    <r>
      <rPr>
        <b/>
        <sz val="11"/>
        <rFont val="Arial"/>
        <family val="2"/>
      </rPr>
      <t>Riesgos Operativos:</t>
    </r>
    <r>
      <rPr>
        <sz val="11"/>
        <rFont val="Arial"/>
        <family val="2"/>
      </rPr>
      <t xml:space="preserve"> Comprenden riesgos provenientes del funcionamiento y operatividad de los sistemas de información institucional, de la definición de los procesos, de la estructura de la entidad, de la articulación entre dependencias.
</t>
    </r>
    <r>
      <rPr>
        <b/>
        <sz val="11"/>
        <rFont val="Arial"/>
        <family val="2"/>
      </rPr>
      <t>Riesgos Financieros</t>
    </r>
    <r>
      <rPr>
        <sz val="11"/>
        <rFont val="Arial"/>
        <family val="2"/>
      </rPr>
      <t xml:space="preserve">: Se relacionan con el manejo de los recursos de la entidad que incluyen: la ejecución presupuestal, la elaboración de los estados financieros, los pagos, manejos de excedentes de tesorería y el manejo sobre los bienes.
</t>
    </r>
    <r>
      <rPr>
        <b/>
        <sz val="11"/>
        <rFont val="Arial"/>
        <family val="2"/>
      </rPr>
      <t>Riesgos de Cumplimiento</t>
    </r>
    <r>
      <rPr>
        <sz val="11"/>
        <rFont val="Arial"/>
        <family val="2"/>
      </rPr>
      <t xml:space="preserve">: Se asocian con la capacidad de la entidad para cumplir con los requisitos legales, contractuales, de ética pública y en general con su compromiso ante la comunidad.
</t>
    </r>
    <r>
      <rPr>
        <b/>
        <sz val="11"/>
        <rFont val="Arial"/>
        <family val="2"/>
      </rPr>
      <t>Riesgos de Tecnología</t>
    </r>
    <r>
      <rPr>
        <sz val="11"/>
        <rFont val="Arial"/>
        <family val="2"/>
      </rPr>
      <t xml:space="preserve">: Están relacionados con la capacidad tecnológica de la Entidad para satisfacer sus necesidades actuales y futuras y el cumplimiento de la misión.
</t>
    </r>
    <r>
      <rPr>
        <b/>
        <sz val="11"/>
        <rFont val="Arial"/>
        <family val="2"/>
      </rPr>
      <t>Riesgos Ambientales</t>
    </r>
    <r>
      <rPr>
        <sz val="11"/>
        <rFont val="Arial"/>
        <family val="2"/>
      </rPr>
      <t xml:space="preserve">: Se refiere a la cercanía, la inminencia o la contigüidad de un posible daño. La noción se asocia a la posibilidad de que se produzca un daño ambiental, por su parte, se vincula al ambiente (el entorno, la atmósfera o el aire).
</t>
    </r>
    <r>
      <rPr>
        <b/>
        <sz val="11"/>
        <rFont val="Arial"/>
        <family val="2"/>
      </rPr>
      <t>Riesgo en Seguridad y salud en el trabajo</t>
    </r>
    <r>
      <rPr>
        <sz val="11"/>
        <rFont val="Arial"/>
        <family val="2"/>
      </rPr>
      <t>: Combinación de la probabilidad de que ocurran una o más exposiciones o eventos peligrosos en seguridad y salud en el trabajo y la severidad del daño que puede ser causada por éstos
Riesgo de Corrupción: Posibilidad de que por acción u omisión, se use el poder para desviar la gestión de lo público hacia un beneficio privado</t>
    </r>
  </si>
  <si>
    <t>BAJO (5)</t>
  </si>
  <si>
    <t>BAJO  (10)</t>
  </si>
  <si>
    <t>MODERADO 20</t>
  </si>
  <si>
    <t xml:space="preserve"> MODERADO 15
</t>
  </si>
  <si>
    <t>ALTA (30)</t>
  </si>
  <si>
    <t>ALTA (40)</t>
  </si>
  <si>
    <t>MODERADO 25</t>
  </si>
  <si>
    <t>ALTA (50)</t>
  </si>
  <si>
    <t xml:space="preserve">5
</t>
  </si>
  <si>
    <t xml:space="preserve">10
</t>
  </si>
  <si>
    <t xml:space="preserve">15
</t>
  </si>
  <si>
    <t xml:space="preserve">Proceso </t>
  </si>
  <si>
    <t>No aplica</t>
  </si>
  <si>
    <t xml:space="preserve">Gestión de instrumentos </t>
  </si>
  <si>
    <t xml:space="preserve">Procesos Judiciales </t>
  </si>
  <si>
    <t xml:space="preserve">CONTROL DE CAMBIOS DEL MAPA DE RIESGOS </t>
  </si>
  <si>
    <t xml:space="preserve">FECHA DE ACTUALIZACIÓN </t>
  </si>
  <si>
    <t xml:space="preserve">DESCRIPCIÓN </t>
  </si>
  <si>
    <t>RESPONSABLE</t>
  </si>
  <si>
    <t>PROCESO/ SUBPROCESO</t>
  </si>
  <si>
    <t>Proceso / Subproceso</t>
  </si>
  <si>
    <t>Proceso  Orientación Estratégica</t>
  </si>
  <si>
    <t xml:space="preserve">Proceso  Gestión de instrumentos </t>
  </si>
  <si>
    <t>Proceso  Gestión de Permisos y Tramites Ambientales</t>
  </si>
  <si>
    <t>Proceso  Licenciamiento Ambiental</t>
  </si>
  <si>
    <t>Proceso Actuaciones Sancionatorias Ambientales</t>
  </si>
  <si>
    <t>Proceso Gestión Juridica</t>
  </si>
  <si>
    <t>Proceso Atención al Ciudadano</t>
  </si>
  <si>
    <t>Proceso  Control Interno Disciplinario</t>
  </si>
  <si>
    <t>Proceso Control a la Gestión</t>
  </si>
  <si>
    <t>Subproceso Planeación Estrategica</t>
  </si>
  <si>
    <t>Subproceso Gestión de Recursos</t>
  </si>
  <si>
    <t>Subproceso Gestión de las Comunicaciones</t>
  </si>
  <si>
    <t>Subproceso Evaluación</t>
  </si>
  <si>
    <t>Subproceso Seguimiento</t>
  </si>
  <si>
    <t>Subproceso Gestión del Talento Humano</t>
  </si>
  <si>
    <t>Subproceso Gestión de Financiera</t>
  </si>
  <si>
    <t>Subproceso Gestión Administrativa</t>
  </si>
  <si>
    <t>Subproceso Gestión de Contratación</t>
  </si>
  <si>
    <t>Subproceso Gestión de Documental</t>
  </si>
  <si>
    <t>Subproceso Conceptos Jurídicos</t>
  </si>
  <si>
    <t>Todos los procesos</t>
  </si>
  <si>
    <t xml:space="preserve">MAPA DE RIESGOS INSTITUCIONAL  </t>
  </si>
  <si>
    <t>Medida de respuesta (Solo aplica para los riesgos de gestión)</t>
  </si>
  <si>
    <t>Registro
( Solo Aplica para los Riesgos de Corrupción)</t>
  </si>
  <si>
    <t>Meta</t>
  </si>
  <si>
    <t>Gestión de tecnologías, comunicaciones y seguridad de la información</t>
  </si>
  <si>
    <t xml:space="preserve">Sistemas Integrados de Gestión </t>
  </si>
  <si>
    <t>Gestión de datos e información geográfica</t>
  </si>
  <si>
    <t>Gestión de tecnologías y seguridad de la información</t>
  </si>
  <si>
    <t>Gestión Administrativa, Financiera y del Talento Humano</t>
  </si>
  <si>
    <t>Proceso Gestión Administrativa, Financiera y del Talento Humano</t>
  </si>
  <si>
    <t>Proceso  Gestión de tecnologías, comunicaciones y seguridad de la información</t>
  </si>
  <si>
    <t xml:space="preserve">Subproceso Sistemas Integrados de Gestión </t>
  </si>
  <si>
    <t>Subproceso Gestión de datos e información geográfica</t>
  </si>
  <si>
    <t>Subproceso Gestión de tecnologías y seguridad de la información</t>
  </si>
  <si>
    <t>Procesos Coactivos</t>
  </si>
  <si>
    <t xml:space="preserve">Codigo: SG-F-12 </t>
  </si>
  <si>
    <t>Última Actualización:
02/05/2018</t>
  </si>
  <si>
    <t>Versión: 5</t>
  </si>
  <si>
    <t xml:space="preserve">Decisiones direccionadas a intereses particulares </t>
  </si>
  <si>
    <t>Falta de gestión y/o seguimiento a la misma por parte de los abogados designados.</t>
  </si>
  <si>
    <t>Dilación de los procesos con el propósito de obtener el vencimiento de términos o la prescripción del mismo</t>
  </si>
  <si>
    <t>Obtencion de beneficio personal</t>
  </si>
  <si>
    <t>Exigir o recibir dadivas para favorecer un tercero</t>
  </si>
  <si>
    <t>Corrupción</t>
  </si>
  <si>
    <t>Cuadro de Excel de seguimiento y control</t>
  </si>
  <si>
    <t>Revisiones de los actos administrativos proyectados verificando que se ajusten al marco normativo vigente</t>
  </si>
  <si>
    <t>Fortalecimiento  de capacidades en manejo de herramientas ofimaticas, con el objeto de mejorar el seguimiento a las actividades relacionadas con jurisdicción coactiva.
Implementar control de terminos en la herramienta (Base de datos)</t>
  </si>
  <si>
    <t>Socialización relacionada con la etica profesional y las consecuencias disciplinarias y penales por incurrir en estas actividades.</t>
  </si>
  <si>
    <t>Favorecimiento a terceros particulares.</t>
  </si>
  <si>
    <t>Prescripción de las obligaciones/ Caducidad de la acción de cobro/ Perdida de cartera</t>
  </si>
  <si>
    <t>Investigación disciplinaria y penal</t>
  </si>
  <si>
    <t>SILA 
(Se deja constancia en SILA de la revisión de los documentos)</t>
  </si>
  <si>
    <t>Colaboradores asignados como revisores
Jefe Oficina Asesora Jurídica</t>
  </si>
  <si>
    <t>(Actos administrativos revisados expedidos / Actos administrativos expedidos)*100</t>
  </si>
  <si>
    <t>Listado se asistencia
Herramienta de control</t>
  </si>
  <si>
    <t>Líder grupo Cobro Coactivo</t>
  </si>
  <si>
    <t>Cantidad</t>
  </si>
  <si>
    <t>Listado de Asistencia</t>
  </si>
  <si>
    <t>Oficina Asesora Jurídica</t>
  </si>
  <si>
    <t>08/03/2018
31/12/2018</t>
  </si>
  <si>
    <t>Los actos administrativos son revisados previamente a la firma, hay tres contratistas revisores y dos líderes que cumplen con la función de verificar que los actos administrativos se ajusten al marco normativo vigente.</t>
  </si>
  <si>
    <t>En SILA queda registrada la revisión que se realiza, cada revisor y cada líder debe aprobar y confirmar con su visto bueno cada acto administrativo según el sector al que corresponda.</t>
  </si>
  <si>
    <t>Se implementaron controles de terminos, a traves de semaforizacion</t>
  </si>
  <si>
    <t>Cuadro de Seguimiento Coabro Coactivo Control</t>
  </si>
  <si>
    <t>Se programó la capacitacion y socializacion para  el lunes 7 de mayo a las 10 am en la Oficina Asesora Jurídica para socializar la política de prevención del daño antijurídico y estado de procesos.</t>
  </si>
  <si>
    <t>Oficio de fecha 26 de abril de 2018.</t>
  </si>
  <si>
    <t>Contacto de los usuarios con los profesionales técnicos que realizan la evaluación en determinadas fases del proceso de Evaluación o Seguimiento con el interesado / Concentración de información de determinado proyecto a una sola persona. 
* Falta de ética profesional en el ejercicio de las obligaciones y funciones de los profesionales que interviene en los procesos de Evaluación y Seguimiento.</t>
  </si>
  <si>
    <t>Posible Tráfico de influencias, asociado a la toma de decisiones o al pronunciamiento de la Autoridad Nacional de Licencias Ambientales - ANLA, para favorecer a un tercero.</t>
  </si>
  <si>
    <t xml:space="preserve">Contacto de los usuarios con los profesionales técnicos que realizan la evaluación en determinadas fases del proceso de Evaluación o Seguimiento con el interesado / Concentración de información de determinado proyecto a una sola persona. </t>
  </si>
  <si>
    <t>20</t>
  </si>
  <si>
    <t xml:space="preserve">Reporte en el informe de actividades mensuales, del cumplimiento  de la obligación contractual que especifica  " Adicional a lo establecido en Código de Ética y Buen Gobierno de la ANLA, el cual EL CONTRATISTA declara conocer y aceptar, EL CONTRATISTA se obliga a: a) Abstenerse, durante la vigencia del presente contrato, de ejercer cualquier actividad con terceros que perjudiquen el objeto de este contrato. b) Informar de forma inmediata y por escrito a la ANLA respecto de cualquier situación referida al objeto del presente contrato que pudiere generar un conflicto de intereses en la ejecución del mismo. En tal evento, las partes evaluarán la situación presentada y, de ser necesario, definirán las acciones conducentes con el fin de superar dicha situación. En el manejo del conflicto debe prevalecer el interés de la ANLA sobre el de EL CONTRATISTA. c) Abstenerse de utilizar información relacionada con el objeto del presente contrato en beneficio propio o de terceros. d) Abstenerse de aceptar en beneficio propio remuneración alguna en relación con las actividades contempladas en este contrato por el cumplimiento de sus obligaciones, distinta del valor del contrato estipulado más adelante" </t>
  </si>
  <si>
    <t>Capacitar a los profesionales en los principios éticos para el ejercicio de las obligaciones y funciones. 
Revisión del informe de actividades mensuales presentadas por los contratistas</t>
  </si>
  <si>
    <t>Actas y o listados de capacitación</t>
  </si>
  <si>
    <t>Subdirección de Evaluación y Seguimiento</t>
  </si>
  <si>
    <t>01/05/2018 - 31/12/2018</t>
  </si>
  <si>
    <t xml:space="preserve">Capacitación Realizada                   Una (1) 
Presentación del informe activiades mensuales  </t>
  </si>
  <si>
    <t>1
6</t>
  </si>
  <si>
    <t>1. Se solicito a talento humano iniciar el trámite correspondiente para la capacitación en las obligaciones de los pricipios éticos.
2. Mensualmente se realiza la revisión de informe de las actividades de los contratistas dondes se revisar si existen novedades en la obligación del Código del Ética y buen Gobierno.</t>
  </si>
  <si>
    <t>1. Registro en la caperta de la Subdirección</t>
  </si>
  <si>
    <t>Intereses Particulares / Negligencia de los usuarios /Falta de Etica Profesional</t>
  </si>
  <si>
    <t xml:space="preserve">Posible perdida, sustracción y/o Eliminación de documentos o expedientes para favorecer a un tercero y obtener una retribución. </t>
  </si>
  <si>
    <t>Afectación de la transparencia y los recursos de la Entidad / Incumpliento de los objetivos misionales de la Entidad / Sanciones  de tipo penal, fiscal y/o disciplinario.</t>
  </si>
  <si>
    <t>Listado de capacitaciones
herramienta visdoc, excel que indica cantidad de expedientes digitalizados.</t>
  </si>
  <si>
    <t>Ines Francy Peña Medina</t>
  </si>
  <si>
    <t>31 de diciembre de 2018</t>
  </si>
  <si>
    <t>A corte 30 de abril se han realizado 5 capacitaciones relacionadas con TRD y en la misma se sensibiliza a los contratistas y funcionarios sobre la responsabilidad que tienen con los documentos que producen.
2. A  la fecha de corte de este reporte se tienen 1.188 expedientes digitalizados de los sectores de Energía e Infraestructura, imagenes que son puestas a disposición de los usuarios internos y externos con el fin de mitigar pérdida de información.</t>
  </si>
  <si>
    <t>1.25%
2. 15% de expedientes digitalizados de un total de 7.710 de expedientes de licenciamiento.</t>
  </si>
  <si>
    <t>Priorización de la evaluación de los permisos y trámites ambientales y subjetividad  en la interpretación del marco normativo aplicable</t>
  </si>
  <si>
    <t>Posible tráfico de influencias que busque beneficiar a un tercero (amiguismo, persona influyente).</t>
  </si>
  <si>
    <t>Sanciones  de tipo penal, fiscal y/o disciplinario
Afectación derechos de los otros usuarios</t>
  </si>
  <si>
    <t xml:space="preserve">Términos establecidos para el otorgamiento del permiso en la Norma </t>
  </si>
  <si>
    <t xml:space="preserve">Realizar dos Capacitaciones a los profesionales en los principios éticos para el ejercicio de las obligaciones y funciones </t>
  </si>
  <si>
    <t>Subdirección de Permiso y Trámites ambientales</t>
  </si>
  <si>
    <t>01/01/2018 ‐
31/12/2018</t>
  </si>
  <si>
    <t>Encuentro realizado/Encuentro planificado</t>
  </si>
  <si>
    <t>Intereses Particulares 
Falta de Ética Profesional</t>
  </si>
  <si>
    <t>Posible otorgamiento de  dadivas a funcionarios a cambio de la realización del trámite en menor tiempo</t>
  </si>
  <si>
    <t>Otorgar permisos que no cumplan con el lleno de los requisitos.</t>
  </si>
  <si>
    <t>Términos establecidos para el otorgamiento del permiso en la Norma</t>
  </si>
  <si>
    <t>se tiene proyectada dos capacitaciones una durante el primer semestre del año y la segunda en el segundo semestre del año, no se reporte avance</t>
  </si>
  <si>
    <t>Intereses particulares / Que no existan filtros de revisión de los documentos antes de ser publicados.</t>
  </si>
  <si>
    <t xml:space="preserve">Favorecer a un tercero en la elaboración  de los documentos que definan las condiciones de contratación </t>
  </si>
  <si>
    <t>Recibir un producto no conforme / Contratar un producto no requerido / Detrimento patrimonial para la entidad</t>
  </si>
  <si>
    <t>Sandra Patricia Cardozo</t>
  </si>
  <si>
    <t>Procesos de contratación revisados</t>
  </si>
  <si>
    <t>Atender a intereses particulares de un usuario o de un superior.</t>
  </si>
  <si>
    <t>Ocultar a la ciudadanía la información considerada pública</t>
  </si>
  <si>
    <t>Afectación de la imagen institucional / Incremento de quejas y  reclamos / Desconfianza en la ciudadanía en la Gestión de la institución</t>
  </si>
  <si>
    <t>60 Extrema</t>
  </si>
  <si>
    <t xml:space="preserve">Resultados Encuesta de Satisfacción </t>
  </si>
  <si>
    <t>40 Alta</t>
  </si>
  <si>
    <t>Hacer el análisis de la información brindada a los usuarios por los diferentes canales: telefónico, virtual y escrito</t>
  </si>
  <si>
    <t xml:space="preserve">
Informe trimestral</t>
  </si>
  <si>
    <t>Coordinador del Grupo de Atención al Ciudadano</t>
  </si>
  <si>
    <t>01/01/2018 ‐
30/09/2018</t>
  </si>
  <si>
    <t xml:space="preserve">Informes elaborados 
</t>
  </si>
  <si>
    <t>Grabación de audios de llamadas,  chats y peticiones escritas</t>
  </si>
  <si>
    <t>Realizar una socialización sobre el adecuado ejercicio de la supervisión, obligaciones y responsabilidad de los supervisores.</t>
  </si>
  <si>
    <t>Revisión de los 6 estudios previos asignados al area  en el primer cuatrimestre por parte de un profesional en derecho.</t>
  </si>
  <si>
    <t>33,33%</t>
  </si>
  <si>
    <t xml:space="preserve">Correo electrónico </t>
  </si>
  <si>
    <t>No tener las historias laborales digitalizadas / Manipulación indebida de la documentación / No tener controles para el manejo y salvaguarda de los documentos.</t>
  </si>
  <si>
    <t>Posible pérdida o manipulación de la información de historias laborales en beneficio de un tercero.</t>
  </si>
  <si>
    <t>Afectación a la transparencia  de la Entidad y por ende la imagen institucional / Sanciones  de tipo disciplinario</t>
  </si>
  <si>
    <t>TH-F- 38-. CONTROL, PRÉSTAMO Y DEVOLUCIÓN DE HISTORIAS LABORALES</t>
  </si>
  <si>
    <t xml:space="preserve">Organizar el 100% archivo de historias laborales acorde con los requerimientos del Archivo General de la Nación, </t>
  </si>
  <si>
    <t>Las carpetas organizadas que reposan en los archivos de talento humano.</t>
  </si>
  <si>
    <t>Lider del Proceso</t>
  </si>
  <si>
    <t xml:space="preserve"># de hojas de vida organizadas </t>
  </si>
  <si>
    <t>Intereses particulares de funcionario o contratista de la Entidad.</t>
  </si>
  <si>
    <t xml:space="preserve">Eliminación, modificación u ocultamiento de la información de la entidad que reposa en los servidores. </t>
  </si>
  <si>
    <t>Perdida de información de la entidad 
Deterioro de la imagen de la entidad.
Posibles investigaciones  y  procesos disciplinarios.</t>
  </si>
  <si>
    <t xml:space="preserve">
Trazabilidad de los documentos, que permite saber quien lo crea y lo interviene
Roles y Permisos que restringe ciertas acciones  en el sistema.
Seguridad Perimetral Infraestructura ANLA.</t>
  </si>
  <si>
    <t xml:space="preserve">CAUSA A
A1- Realización de campaña de socialización de temas de seguridad de la información para usuarios internos y usuarios externos.
A2- Realizar dos (2) actividades de sensibilización de temas de seguridad de la información para directivos, funcionarios y contratistas de la Entidad mediante técnicas de participación directa
</t>
  </si>
  <si>
    <t>Líder de Tecnología</t>
  </si>
  <si>
    <t>01-01-2018 a 31-12-2018</t>
  </si>
  <si>
    <t>Cantidad de acciones de mitigación protección de datos ejecutadas/Cantidad de acciones de protección de datos proyectadas</t>
  </si>
  <si>
    <t>Gestión del  Talento Humano, Administrativa, Tecnologica y Financiera</t>
  </si>
  <si>
    <t>Gestión de
Financiera</t>
  </si>
  <si>
    <t xml:space="preserve"> beneficiar a los usuarios externos</t>
  </si>
  <si>
    <t>Indebida liquidación en los proceso de evaluación y seguimiento con el proposito de  favorecer a un tercero</t>
  </si>
  <si>
    <t>Menores Ingresos Percibidos para la entidad</t>
  </si>
  <si>
    <t>° Confirmar cada una de las solicitudes de liquidación hayan ingresado a través de VITAL.
° Validar que todas las liquidaciones cumplan los lineamientos establecidos en el artículo 968 de Ley 633 de 2000 y la Resolución de cobro 0324 del 17 de marzo de 2015</t>
  </si>
  <si>
    <t>1. Modificar los procedimientos donde se incluyan las revisiones por parte del área de cartera y la Coordinadora del Grupo de Finanzas y Presupuesto.
2. Solicitar a Tecnologia la creación de un reporte que incluya los revisores y el finalizador de las liquidación de servicios de evaluación y seguimiento. 
3. Verificar trimestralmente que todas las solicitudes de liquidación y los autos de cobro emitidos en la vigencia 2018, incluyan dos revisores y un finalizador.</t>
  </si>
  <si>
    <t>1. Procedimientos actualizados en el Sistema de Gestión de Calidad.
2. Reporte creado en SILA.
3. Seguimiento trimestral en la carpeta compartida: L:\CARPETAS_AREAS\SUBDIRECCION_ADMINISTRATIVA_Y_FINANCIERA\GRUPO_FINANZAS_Y_PRESUPUESTO\ARCHIVOS POR AREAS G F Y PPTO</t>
  </si>
  <si>
    <t>Área Cartera</t>
  </si>
  <si>
    <t>01/01/2018 -  31/12/2018</t>
  </si>
  <si>
    <t>1. Procedimiento actualizado 20%
2. Creación de Reporte: 20%
3. Seguimiento trimestral (Cada trimestre el 15%) Total 60% vigencia 2018</t>
  </si>
  <si>
    <t>1, 100% Carpetas Organizadas y revisadas Funcionarios Activos, se organizaron en total 86 carpetas, las cuales se les realizaron los  procesos de generación de LISTA DE CHEQUEO , INCORPORACION DE NUEVOS DOCUMENTOS, VERIFICACIÓN ORDEN CRONOLOGICO, FOLIACIÓN, creación INVENTARIO DOCUMENTAL -HOJA DE CONTROL EN EL SISTEMA GDOC, asignación GABETA, asignación CAJON, nuemeración CARPETA, ROTULACIÓN.
2, 100% Carpetas Organizadas y revisadas Funcionarios Inactivos, se organizaron en total 17 carpetas, las cuales se les realizaron los  procesos de generación de LISTA DE CHEQUEO , INCORPORACION DE NUEVOS DOCUMENTOS, VERIFICACIÓN ORDEN CRONOLOGICO, FOLIACIÓN, creación INVENTARIO DOCUMENTAL -HOJA DE CONTROL EN EL SISTEMA GDOC, asignación GABETA, asignación CAJON, nuemeración CARPETA, ROTULACIÓN.</t>
  </si>
  <si>
    <t>1. 100%
2. 100%</t>
  </si>
  <si>
    <t>todas las carpetas organizadas reposan en los archivos de talento humano.</t>
  </si>
  <si>
    <t xml:space="preserve">
Accion A1- Cumplida:
A1- Se realizó campaña de socialización a las areas de la SAF y charla de seguridad de la Informacion.
</t>
  </si>
  <si>
    <t xml:space="preserve">
Acción A1:
Actas de asistencia a la socializacion  grupos de la SAF.
Publicaciones Ronda semanal e intranet</t>
  </si>
  <si>
    <t>2. Se crearon dos resportes uno para liquidación de evaluación y otro para autos de cobro.
3.Se emitieron 969 liquidaciónes de evaluación 715 y de autos de cobro 254, todas incluyen dos revisores del Grupo y un finalizador responsable.</t>
  </si>
  <si>
    <t>2. 20%
3. 15%</t>
  </si>
  <si>
    <t>2. SILA: Reportes FINANCIERO Autos de cobro y slicitud liquidación.
3. L:\CARPETAS_AREAS\SUBDIRECCION_ADMINISTRATIVA_Y_FINANCIERA\GRUPO_FINANZAS_Y_PRESUPUESTO\ARCHIVOS POR AREAS G F Y PPTO</t>
  </si>
  <si>
    <t>Analizar aleatoriamente 
100 respuestas a derechos de petición emitidas por el Grupo dentro del período</t>
  </si>
  <si>
    <t>* Formato de Calificación de Calidad de las respuestas escritas, telefónicas y chat debidamente diligenciado.
* Informe de calificación de respuestas PQRS</t>
  </si>
  <si>
    <t>Socialización del Manual de Contratación y Supervisión, así como de procedimientos adoptados</t>
  </si>
  <si>
    <t>No aplica para el periodo</t>
  </si>
  <si>
    <t xml:space="preserve">Se realizó un encuentro el dia 20 de junio de 2018, con el apyo de Talento Humano, al que se cito a todos los colaboradores del Grupo de Permisos y Trámites Ambientales </t>
  </si>
  <si>
    <t>Listado de Asistencia al Encuentro</t>
  </si>
  <si>
    <t>Falta de ética profesional en el ejercicio de las obligaciones y funciones de los profesionales que interviene en los procesos de Evaluación y Seguimiento / Falta definir controles para el acceso de la información de los trámites a cargos de la Subdirección de Evaluación y Seguimiento.</t>
  </si>
  <si>
    <t>Filtración de la información de los trámites en procesos de Evaluación y Seguimiento previo al pronunciamiento oficial de la Autoridad Nacional de Licencias - ANLA.</t>
  </si>
  <si>
    <t>Pérdida de imagen Institucional / Favorecimiento a Terceros / Sanciones disciplinarias</t>
  </si>
  <si>
    <t xml:space="preserve">El SILA, se encuentra parametrizado para que el profesional que interviene en la evaluación y seguimiento de los proyectos acceda a la información de su competencia, en el caso de requerir un perfil más amplio de acceso a la información se solicita por mesa de ayuda, previa autorización de la Subdirección. </t>
  </si>
  <si>
    <t xml:space="preserve">Definir roles para establecer los accesos de la información para los usuarios que intervienen en los procesos de la Subdirección de Evaluación y Seguimiento. </t>
  </si>
  <si>
    <t>Documento</t>
  </si>
  <si>
    <t>Documento de definición de roles realizado</t>
  </si>
  <si>
    <t>1. A traves de la Subdirección se ha solicitado al grupo de técnologia a la asignación de los accesos a los usuario de acuerdo a su Rol a ejecutar.</t>
  </si>
  <si>
    <t xml:space="preserve">1. Correo electronico
</t>
  </si>
  <si>
    <t>1. El 20 de junio se realizo capacitación a los profesionales de la Subdirección de los principios Eticos.
2. Mensualmente se realiza la revisión de informe de las actividades de los contratistas dondes se revisar si existen novedades en la obligación del Código del Ética y buen Gobierno.</t>
  </si>
  <si>
    <t>1
3</t>
  </si>
  <si>
    <t>1. Lista de asistencia
2. Registro en la caperta de la Subdirección</t>
  </si>
  <si>
    <t>Analizar aleatoriamente 
100 respuestas a derechos de petición recibidos a traves de los canales telefónicos,  chat y escrito, emitidas por el Grupo dentro del período (abril - mayo - junio)</t>
  </si>
  <si>
    <t>* Formarto de Calificación de Calidad de las respuestas escritas, telefónicas y chat debidamente diligenciado.
* Informe de calificación de respuestas PQRS</t>
  </si>
  <si>
    <t>1. Se modificó el procedimiento Cobro Servicio Seguimiento y Sanciones Pecuniarias (GF-PR-17), versión 2 , fecha de modificación 10-may-18 
3.Se emitieron 828 liquidaciónes de evaluación 426 y de autos de cobro 402, todas incluyen dos revisores del Grupo y un finalizador responsable.</t>
  </si>
  <si>
    <t>1. 20%
2. 20%
3. 30%</t>
  </si>
  <si>
    <t xml:space="preserve">Verificar por parte del coordinador las especificaciones técnicas de estudios previos y de mercados establecidas por el profesional  encargado, de conformidad con el marco normartivo que lo regula  </t>
  </si>
  <si>
    <t>Estudio previo, de mercados y documentos de contratación firmados por el coordinador del grupo de servicios administrativos. (Carpeta archivo)</t>
  </si>
  <si>
    <t xml:space="preserve">
Revisión por parte de un profesional en derecho asignado al area, del cumplimiento de las normas establecidas de los estudios previos y  de mercado.</t>
  </si>
  <si>
    <t>Enero - Diciembre de 2018 (Mensual)</t>
  </si>
  <si>
    <t>Revisión de los  10 estudios previos asignados al area  en el primer cuatrimestre por parte de un profesional en derecho.</t>
  </si>
  <si>
    <t>Correo electrónico</t>
  </si>
  <si>
    <t>Interés particular en la emisión de un concepto</t>
  </si>
  <si>
    <t>Emitir conceptos subjetivos en provecho de un tercero</t>
  </si>
  <si>
    <t>Producción de un concepto jurídico subjetivo</t>
  </si>
  <si>
    <t>Vistos Buenos, por parte de los profesionales involucrados en la actividad</t>
  </si>
  <si>
    <t>SILA / SIGPRO</t>
  </si>
  <si>
    <t>Revisiones de los conceptos jurídicos proyectados verificando que se ajusten al marco normativo vigente</t>
  </si>
  <si>
    <t>Líder Jurídico (Abogado Contratista)</t>
  </si>
  <si>
    <t>01/02/2018 -- 31/12/2018</t>
  </si>
  <si>
    <t>(Conceptos jurídicos revisados expedidos / Conceptos jurídicos expedidos)*100</t>
  </si>
  <si>
    <t>Se han revisado los conceptos jurídicos expedidos por los profesionales del equipo</t>
  </si>
  <si>
    <t>SILA y SIGPRO</t>
  </si>
  <si>
    <t>Obtención de un beneficio personal</t>
  </si>
  <si>
    <t>Profesionales contratados para la Revisión de las actividades del grupo de actuaciones sancionatorias a través de la herramienta SILA y SIGPRO.</t>
  </si>
  <si>
    <t>Los actos administrativos son revisados previamente a la firma, hay tres contratistas revisores y dos líderes que cumplen con la función de verificar que los actos administrativos se ajusten al marco normativo vigente; aquellos actos administrativos de firma de la Directora cuenta con la revisión de la Jefe de la OAJ.</t>
  </si>
  <si>
    <t>Fomentar los valores eticos y morales en los funcionarios y contratistas que hacen parte de Procesos Judiciales.</t>
  </si>
  <si>
    <t>1.  Se llevo a cabo capacitación y socialización referente a la politica y prevencion del daño antijuridico, la misma fue enviada a la Agencia Nacional de Defensa Juridica del Estado</t>
  </si>
  <si>
    <t>Lista de asistencia del 07 de mayo de 2018.</t>
  </si>
  <si>
    <t>Avance Acción A2 - Se avanzó en la etapa de planeación de las actividades de sensibilización a realizarse el último trimestre del año.</t>
  </si>
  <si>
    <t>Acciones A2 - Guiones de intervenciones directas.</t>
  </si>
  <si>
    <t xml:space="preserve">Registro de Préstamo de expediente, </t>
  </si>
  <si>
    <t xml:space="preserve">restricción de acceso a los espacio de   archivos, </t>
  </si>
  <si>
    <t>prestamos de expedientes o documentos en   formato  Digital  (  siempre  y  cuando este  digitalizados)</t>
  </si>
  <si>
    <t>Actividades ejecutadas / Actividades programadas</t>
  </si>
  <si>
    <t>Evidencia de Digitalización</t>
  </si>
  <si>
    <t>%Expedeintes digitalizados / % Expedientes a digitalizar</t>
  </si>
  <si>
    <t>1Capacitación Realizada.</t>
  </si>
  <si>
    <t>A 31 de agosto de 2018 se han realizado 14 capacitaciones de implementación de TRD, en la cual se sensibiliza sobre la responsabilidad de los servidores públicos con los documentos que producen. Asi mismo se realizó una capacitación a nuevos contratistas en el mes de julio en la cual se sensibiliza sobre este tema.</t>
  </si>
  <si>
    <t>Listado de capacitacioes y encuestas.</t>
  </si>
  <si>
    <t>El contrato inicio el 24 de julio de 2018. a la fecha se encuentra en la fase de organización de expedientes, por lo que no se reporta en lo relacionado con el proceso de digitalización.</t>
  </si>
  <si>
    <t>Intereses particulares en la elaboración de estudios y documentos previos</t>
  </si>
  <si>
    <t>Estudios y documentos previos que contienen criterios orientados a favorecer intereses particulares</t>
  </si>
  <si>
    <t>No se garantiza el principio de transparencia que debe regir la contratación administrativa</t>
  </si>
  <si>
    <t>Socialización del Manual de Contratación, Supervisión e Interventoría</t>
  </si>
  <si>
    <t>Acta</t>
  </si>
  <si>
    <t>15/03/2018 - 31/12/2018</t>
  </si>
  <si>
    <t>Evidencias Filtros</t>
  </si>
  <si>
    <t>Verificación realizada a través del Comité de Contratación por medio del cual se ordena publicar el pliego de condiciones.</t>
  </si>
  <si>
    <t>Verificación realizada a través de tres filtros de revisión antes de publicar el proceso de selección: Coordinador del Grupo de Contratos, Ordenador del Gasto y su equipo de trabajo y Comité de Contratación</t>
  </si>
  <si>
    <t>Se realizó socialización el 26 de abril de 2018.</t>
  </si>
  <si>
    <t>Incumplimiento de los deberes de la supervisión</t>
  </si>
  <si>
    <t>Contratos inconclusos  o con incumplimiento parcial o total de las obligaciones contractuales.</t>
  </si>
  <si>
    <t>Uso indebido de los recursos públicos</t>
  </si>
  <si>
    <t>Verificación realizada a través de la Plantilla de seguimiento mensual de actividades registradas en SILA para los contratistas de áreas misionales</t>
  </si>
  <si>
    <t xml:space="preserve"> </t>
  </si>
  <si>
    <t>Constatar a través del Formato definitivo de cuenta de cobro en que se indica en recibo a satisfacción de actividades contractuales por parte del supervisor</t>
  </si>
  <si>
    <t xml:space="preserve">Acta </t>
  </si>
  <si>
    <t xml:space="preserve">Código: SG-F-12 </t>
  </si>
  <si>
    <t>SEGUIMIENTO AL MAPA DE RIESGOS (OFICINA ASESORA DE CONTROL INTERNO)</t>
  </si>
  <si>
    <t xml:space="preserve">Responsable: Control Interno </t>
  </si>
  <si>
    <t>ítem</t>
  </si>
  <si>
    <t>MAPA DE RIESGOS</t>
  </si>
  <si>
    <t xml:space="preserve">Cronograma Mapa de Riesgos </t>
  </si>
  <si>
    <t xml:space="preserve">SEGUIMIENTO Y EVALUACIÓN DE ACCIONES </t>
  </si>
  <si>
    <t>Control</t>
  </si>
  <si>
    <t>Elaboración y/o actualización</t>
  </si>
  <si>
    <t>Publicación</t>
  </si>
  <si>
    <t>Efectividad de los controles</t>
  </si>
  <si>
    <t>Acciones adelantadas</t>
  </si>
  <si>
    <t>Coherencia con la acción propuesta</t>
  </si>
  <si>
    <t>Observaciones</t>
  </si>
  <si>
    <t>Fecha: 13 de Septiembre de 2018</t>
  </si>
  <si>
    <t xml:space="preserve">Se verificó que los controles definidos para mitigar el riesgo identificado, fueron valorados acorde con las actividades realizadas y cuentan con los soportes de la implementación del control. </t>
  </si>
  <si>
    <t>Se evidencia que se realizaron ajustes en algunos campos del riesgo de corrupción definido por el proceso sin dejar soporte alguno que permita evidenciar la justificación de los cambios realizados. Se recomienda para próximas ocasiones dejar los soportes respectivos.</t>
  </si>
  <si>
    <t xml:space="preserve">Se verificó el soporte de la revisión realizada a los siguientes procesos: 
• Seguros accidentes tránsito.
• Seguro vehículos e intereses patrimoniales.
• Mantenimiento equipos de bombeo (MADS).
• Mantenimiento plantas Eléctricas (MADS).
• Elementos de papelería.
• Mantenimiento UPS.
• Elementos ferretería.
• Mantenimiento ascensores.
• Elementos Brigada (Silbatos y radios)
• Adquirir suministro combustible (mínima cuantía)
</t>
  </si>
  <si>
    <t>Se verificó el formato de calificación AC-F-30, el cual se aplico a 103 peticiones. Así mismo, se evidencia que el día 16 de julio se elaboró informe con los resultados de la validación.</t>
  </si>
  <si>
    <t>No se reporta avance en el período, sin embargo, se verifica que el día 24 de julio de 2018 se suscribió acta de inicio del contrato 730 de 2018, por medio del cual se adelantará la acción definida en el mapa de riesgo.</t>
  </si>
  <si>
    <t xml:space="preserve">Se verificó que los controles definidos para mitigar el riesgo identificado, fueron valorados acorde con las actividades realizadas y cuentan con los soportes de la implementación del control. 
</t>
  </si>
  <si>
    <t>Se verificó el cumplimiento de la acción y se realizó el cierre de la no conformidad que estaba relacionada con el tema documental de las historias laborales dado que evidenció la actualización y organización de las mismas.</t>
  </si>
  <si>
    <t>Se realiza verificación de la aplicación del control tomando como muestra los siguientes actos administrativos, los cuales surtieron las etapas de elaboración, revisión y aprobación: Autos 2020, 2021, 2454, 2925, 4035, 4037, 4455, 4630 y 5191.</t>
  </si>
  <si>
    <t>Se verificó el soporte de la capacitación realizada el día 7 de mayo de 2018 denominada Ética y moral profesional, a la cual asistieron ocho (8) profesionales de la Oficina Asesora Jurídica.</t>
  </si>
  <si>
    <r>
      <t xml:space="preserve">Se verifica las listas de asistencia de la jornada de capacitación realizada el día 20 de junio de 2018 denominada </t>
    </r>
    <r>
      <rPr>
        <i/>
        <sz val="10"/>
        <rFont val="Arial"/>
        <family val="2"/>
      </rPr>
      <t xml:space="preserve">Ética en el desempeño de la labor </t>
    </r>
    <r>
      <rPr>
        <sz val="10"/>
        <rFont val="Arial"/>
        <family val="2"/>
      </rPr>
      <t>a la cual asistieron 101 profesionales de la Subdirección de Evaluación y Seguimiento.</t>
    </r>
  </si>
  <si>
    <t>El control fue evaluado en el marco de la Auditoría de Licenciamiento, observando que el proceso aplica en debida forma el control, tiene los soportes y el riesgo no se ha materializado. El detalle de la verificación está en el informe de auditoría entregado al proceso.</t>
  </si>
  <si>
    <t>Se verifican los soportes de algunas de las acciones realizadas con el fin de minimizar la probabilidad de materialización del riesgo identificado:
- La entidad ha definido mascota para el Sistema de Seguridad de la Información
- Representación Teatral ajustado por Comunicaciones y TIC 
-Video institucional asociado a recomendaciones generales de seguridad de la información (preventivas)</t>
  </si>
  <si>
    <r>
      <t xml:space="preserve">Se evidencia que se realizaron las actividades reportadas con avance, así:
- Se ajustó el procedimiento GF-PR-17 versión 2 con fecha 10/05/2018
- Se crearon en SILA los reportes denominados </t>
    </r>
    <r>
      <rPr>
        <i/>
        <sz val="10"/>
        <rFont val="Arial"/>
        <family val="2"/>
      </rPr>
      <t xml:space="preserve">Reporte autos de cobro </t>
    </r>
    <r>
      <rPr>
        <sz val="10"/>
        <rFont val="Arial"/>
        <family val="2"/>
      </rPr>
      <t>y</t>
    </r>
    <r>
      <rPr>
        <i/>
        <sz val="10"/>
        <rFont val="Arial"/>
        <family val="2"/>
      </rPr>
      <t xml:space="preserve"> 
Reporte solicitud liquidaciones
</t>
    </r>
    <r>
      <rPr>
        <sz val="10"/>
        <rFont val="Arial"/>
        <family val="2"/>
      </rPr>
      <t>- Tanto las liquidaciones (426) como los asuntos de cobro (402) emitidos por la entidad en el período han cumplido las fases de ejecución, revisión y aprobación en el SILA.</t>
    </r>
  </si>
  <si>
    <t xml:space="preserve">Se observa que el control y la acción definidos son iguales, por lo tanto, de acuerdo con la Guía para la administración del riesgo debe ser revisado y ajustado.
</t>
  </si>
  <si>
    <t>Se evidencia que el proceso realizó la implementación del control de términos en el cuadro de seguimiento de los procesos coactivos.
Así mismo, se validó el soporte de la capacitación realizada a los tres (3) profesionales encargados del proceso coactivo en herramientas ofimáticas el día 18 de julio de 2018.</t>
  </si>
  <si>
    <r>
      <t xml:space="preserve">De acuerdo con lo establecido por el DAFP y la Guía de Administración de Riesgo de la entidad, un control debe "permitir una de las siguientes condiciones: validar, cotejar, verificar, conciliar, comparar". Por lo tanto 
</t>
    </r>
    <r>
      <rPr>
        <i/>
        <sz val="10"/>
        <rFont val="Arial"/>
        <family val="2"/>
      </rPr>
      <t xml:space="preserve">Fomentar los valores éticos y morales en los funcionarios y contratistas que hacen parte de Procesos Judiciales </t>
    </r>
    <r>
      <rPr>
        <sz val="10"/>
        <rFont val="Arial"/>
        <family val="2"/>
      </rPr>
      <t xml:space="preserve">no es una actividad que cumpla con dicha característica y que permita en forma continua tener el registro del control para así validar su efectividad. 
</t>
    </r>
  </si>
  <si>
    <r>
      <t>De acuerdo con lo establecido por el DAFP y la Guía de Administración de Riesgo de la entidad, un control debe "</t>
    </r>
    <r>
      <rPr>
        <i/>
        <sz val="10"/>
        <rFont val="Arial"/>
        <family val="2"/>
      </rPr>
      <t>permitir una de las siguientes condiciones: validar, cotejar, verificar, conciliar, comparar</t>
    </r>
    <r>
      <rPr>
        <sz val="10"/>
        <rFont val="Arial"/>
        <family val="2"/>
      </rPr>
      <t xml:space="preserve">". Por lo tanto, los términos establecidos en la normativa vigente, por si solos, no son un control. 
Se evidencia que el proceso si cuenta con controles definidos mediante la parametrización de alertas en el SILA, y otros reportes que les permiten validar el cumplimiento de dichos términos, es por esto que se recomienda revisar la redacción del control.
La misma recomendación se realizó en el informe de seguimiento con corte a abril de 2018, no se observan ajustes al mapa. </t>
    </r>
  </si>
  <si>
    <r>
      <t xml:space="preserve">Se verifica el listado de asistencia del taller denominado </t>
    </r>
    <r>
      <rPr>
        <i/>
        <sz val="10"/>
        <rFont val="Arial"/>
        <family val="2"/>
      </rPr>
      <t>Ética en el desarrollo de la labor</t>
    </r>
    <r>
      <rPr>
        <sz val="10"/>
        <rFont val="Arial"/>
        <family val="2"/>
      </rPr>
      <t xml:space="preserve"> realizado el día 20 de junio de 2018 en el Auditorio MADS con la participación de 64 personas que prestan sus servicios en la Subdirección de Instrumentos, Permisos y Trámites Ambientales.</t>
    </r>
  </si>
  <si>
    <t>La acción definida es coherente con el riesgo y/o causa identificada</t>
  </si>
  <si>
    <t>Se valida que los soporte del control establecido para el riesgo son el Acta del Comité de Contratación y los documentos precontractuales los cuales son revisados por varios profesionales.</t>
  </si>
  <si>
    <t>Se valida que los soporte del control establecido para el riesgo son el Acta del Comité de Contratación y los documentos precontractuales los cuales son revisados por varios profesionales.
La efectividad del control se verificará en el marco de la auditoría programada para la gestión contractual de la entidad la cual se adelantará en el último trimestre de la vigencia 2018.</t>
  </si>
  <si>
    <t>Se verifica soporte de mesas de trabajo realizadas con la Subdirección de Evaluación y Seguimiento el día 28 de mayo de 2018 y con la Oficina Asesora Jurídica y SIPTA en el mes de abril de 2018.</t>
  </si>
  <si>
    <r>
      <t xml:space="preserve">De acuerdo con lo establecido por el DAFP y la Guía de Administración de Riesgo de la entidad, un control debe </t>
    </r>
    <r>
      <rPr>
        <i/>
        <sz val="10"/>
        <rFont val="Arial"/>
        <family val="2"/>
      </rPr>
      <t>"permitir una de las siguientes condiciones: validar, cotejar, verificar, conciliar, comparar"</t>
    </r>
    <r>
      <rPr>
        <sz val="10"/>
        <rFont val="Arial"/>
        <family val="2"/>
      </rPr>
      <t>. Por lo tanto, los resultados de la encuesta, por si solos, no son un control. Esta misma observación se realizó en el seguimiento del mes de abril de 2018, sin que el proceso hubiese realizado los ajustes correspondientes.</t>
    </r>
  </si>
  <si>
    <t>Se verificaron los soportes de las capacitaciones realizadas por Gestión Documental a las dependencias de la entidad.</t>
  </si>
  <si>
    <r>
      <t xml:space="preserve">Se verifica que el proceso realizó el ajuste en la calificación de los controles, se observa que se cuenta con los soportes de la aplicación de los mismos: Formato control de expedientes y anexos GD-F-2 mediante el cual se lleva la trazabilidad de los expedientes tanto físico como digitalizados.
En relación con el control denominado "restricción de acceso a los espacio de   archivos" se evidencia que el mismo se encuentra documentado en las políticas de operación del procedimiento </t>
    </r>
    <r>
      <rPr>
        <i/>
        <sz val="10"/>
        <rFont val="Arial"/>
        <family val="2"/>
      </rPr>
      <t>Préstamo de expedientes.</t>
    </r>
    <r>
      <rPr>
        <sz val="10"/>
        <rFont val="Arial"/>
        <family val="2"/>
      </rPr>
      <t xml:space="preserve"> Se recomienda revisar la definición de dicho control dado que de acuerdo con lo establecido por el DAFP y la Guía de Administración de Riesgo de la entidad, un control debe "</t>
    </r>
    <r>
      <rPr>
        <i/>
        <sz val="10"/>
        <rFont val="Arial"/>
        <family val="2"/>
      </rPr>
      <t>permitir una de las siguientes condiciones: validar, cotejar, verificar, conciliar, comparar</t>
    </r>
    <r>
      <rPr>
        <sz val="10"/>
        <rFont val="Arial"/>
        <family val="2"/>
      </rPr>
      <t>".</t>
    </r>
  </si>
  <si>
    <t>Se observa que el control y la acción es igual, por lo tanto, se recomienda ajustar el mapa de riesgos del proceso.</t>
  </si>
  <si>
    <r>
      <t xml:space="preserve">El riesgo </t>
    </r>
    <r>
      <rPr>
        <i/>
        <sz val="10"/>
        <rFont val="Arial"/>
        <family val="2"/>
      </rPr>
      <t>Emitir conceptos subjetivos en provecho de un tercero</t>
    </r>
    <r>
      <rPr>
        <sz val="10"/>
        <rFont val="Arial"/>
        <family val="2"/>
      </rPr>
      <t xml:space="preserve"> fue eliminado y en el acta enviada como soporte no se incluye la justificación de la eliminación , tal y como lo establece la Guía para la administración del riesgo vigente.</t>
    </r>
  </si>
  <si>
    <t xml:space="preserve">Se verifican los siguientes radicados 2018018857-3-001, 2018061862-3-000, 2018072687-2-000, 2018083685-3-000, 2018072630-3-000, : 2018072630-3-000, </t>
  </si>
  <si>
    <r>
      <t xml:space="preserve">Se valida soporte de comunicación con el área de tecnología para la definición de roles y desactivación de usuarios vinvulados a la SES.
Se recomienda para próximas formulaciones validar que el indicador realice la medición de la acción propuesta y que los soportes sean coherentes con la medición realizada. Lo anterior dado que al revisar el indicador definido es </t>
    </r>
    <r>
      <rPr>
        <i/>
        <sz val="10"/>
        <rFont val="Arial"/>
        <family val="2"/>
      </rPr>
      <t xml:space="preserve">Documento de definición de roles realizado </t>
    </r>
    <r>
      <rPr>
        <sz val="10"/>
        <rFont val="Arial"/>
        <family val="2"/>
      </rPr>
      <t>y la actividad que realiza el proceso es el envío de correos cada vez que lo requiere para controlar la activación y desactivación de usuarios.</t>
    </r>
  </si>
  <si>
    <t xml:space="preserve">Planeación Estratégica </t>
  </si>
  <si>
    <t>Planificación de las metas sin preveer los recursos disponibles y/o la capacidad operativa de la entidad y  No generar oportunamente  las alertas de información incompleta, incongruente o incumplimiento de metas a cada proceso.</t>
  </si>
  <si>
    <t>Incumplimiento de las metas programadas en el Plan de Acción.</t>
  </si>
  <si>
    <t>Incumplimiento del logro de los objetivos del Plan Estratégico de la Entidad.
Requerimientos y posibles hallazgos por parte de entes de control</t>
  </si>
  <si>
    <t>Gestión</t>
  </si>
  <si>
    <t>Informes mensuales de la ejecución de las metas del Plan de Acción</t>
  </si>
  <si>
    <t>Generar alertas de incumplimiento de las Metas a través de presentación de seguimiento de reporte a las metas mensuales, presentadas al comité directivo. ( diciembre 2017,  Enero - noviembre 2018)</t>
  </si>
  <si>
    <t>Jefe Oficina Asesora de Planeación</t>
  </si>
  <si>
    <t>Informes de Seguimiento y Socialización de resultados trimestrales ejecutados</t>
  </si>
  <si>
    <t>Con corte al 30 de abril de 2018 se han realizado y presentado al comité directivo los seguimientos del mes de Diciembre de 2017 y Enero a a marzo de 2018.</t>
  </si>
  <si>
    <t>presentación de seguimiento.</t>
  </si>
  <si>
    <t>Con corte al 30 de Agosto de 2018 se han realizado y presentado al comité directivo los seguimientos del mes de Diciembre de 2017 y Enero a Julio de 2018.</t>
  </si>
  <si>
    <t xml:space="preserve">1. Incoherencia entre datos reportados del plan de acción vs el plan estratégico 
2. Falta de reporte de avance del PEI
</t>
  </si>
  <si>
    <t>Incumplimiento a los objetivos del Plan Estratégico de la entidad.</t>
  </si>
  <si>
    <t>Falta de información que le permita a la Alta Dirección tomar decisiones del nivel estratégico</t>
  </si>
  <si>
    <t>matriz de seguimiento al PEI</t>
  </si>
  <si>
    <t>1. Formular un procedimiento interno que permita definir la responsabilidades, frecuencia de medición y la metodolgia a seguir para la formulación y seguimiento del PEI
2. Contar con una herramienta que permita medir de manera automatica el PEI de la ANLA.</t>
  </si>
  <si>
    <t xml:space="preserve">1 y 2. Jefe de la Oficina Asesora de Planeación </t>
  </si>
  <si>
    <t>1. 31 de octubre de 2018
2. 31 de Diciembre de 2018</t>
  </si>
  <si>
    <t xml:space="preserve">1. procedimiento elaborado y aprobado
2. Herramienta implementada </t>
  </si>
  <si>
    <t>1. 1
2. 100%</t>
  </si>
  <si>
    <t>1. El procedimiento se encuentra en elbaoración pues se deben tener en cuenta los flujos de información establecidos para el funcionamiento de la herramienta
2. El contrato con la Empresa ITS - SOLUTIONS inició el 1 de Agosto de 2018, se encuentra en la etapa de toma de requerimientos para ajustar los flujos del procesos a las necesidades de la entidad</t>
  </si>
  <si>
    <t xml:space="preserve">Listado reuniones parametrización </t>
  </si>
  <si>
    <t xml:space="preserve">1. No involucrar a todas las áreas relacionadas con la solicitud de recursos.
2. No contar con la justificación correspondiente de los recursos solicitados.
3. Presentación extemporánea de necesidades. </t>
  </si>
  <si>
    <t>Inadecuada estimación de recursos para aprobación presupuestal de la siguiente vigencia.</t>
  </si>
  <si>
    <t>1. Sobre/sub estimación de recursos para la entidad.
2. Devolución de requerimientos presentados.
3. Recursos no articulados con la gestión y metas institucionales.</t>
  </si>
  <si>
    <t xml:space="preserve">Formato Anteproyecto de Presupuesto y Marco de Gasto de Mediano Plazo diligenciado para cada vigencia </t>
  </si>
  <si>
    <t>Elaborar los documentos soporte y de justificación de los recursos requeridos para la siguiente vigencia, según necesidades institucionales y directrices recibidas.</t>
  </si>
  <si>
    <t xml:space="preserve">Documento de Anteproyecto de presupuesto y documentos técnicos de proyectos de inversión. </t>
  </si>
  <si>
    <t xml:space="preserve">Se elaboró programación presupuestal según necesidades de recursos en Anteproyecto de Presupuesto con los formularios y documento justificativo correspondiente. </t>
  </si>
  <si>
    <t>Anteproyecto de presupuesto 2019</t>
  </si>
  <si>
    <t>1. Incumplimiento de fechas estimadas para procesos contractuales relacionados con los gastos de Inversión
2. Insuficiencia en el seguimiento y socialización de la ejecución presupuestal de los  proyectos de inversión con los responsables de cada área.</t>
  </si>
  <si>
    <t>Baja ejecución presupuestal de recursos de inversión asignados en la vigencia.</t>
  </si>
  <si>
    <t>1. Incumplimiento de metas.
2. Recortes presupuestales para la entidad.
3. Impacto en el indicador sectorial de ejecución presupuestal</t>
  </si>
  <si>
    <t>*Reporte mensual en el sistema de seguimiento a proyectos de inversión</t>
  </si>
  <si>
    <t xml:space="preserve">Realizar seguimiento trimestral a ejecución de recursos de inversión según metas establecidas. </t>
  </si>
  <si>
    <t xml:space="preserve">Reuniones de socialización y seguimiento con áreas involucradas. </t>
  </si>
  <si>
    <t xml:space="preserve">Se realiza análisis de ejecución de recursos de inversión de acuerdo con metas de gestión establecidas y recaudo efectuado en el trimestre. </t>
  </si>
  <si>
    <t xml:space="preserve">Presentación comité directivo. </t>
  </si>
  <si>
    <t xml:space="preserve">Sistema Integrado de Gestión </t>
  </si>
  <si>
    <t>Fallas en la plataforma tecnológica en modulo del SIG en el SIGPRO</t>
  </si>
  <si>
    <t>Perdida de la información  y de la trazabilidad de los documentos del Sistema Integrado de Gestión.</t>
  </si>
  <si>
    <t xml:space="preserve">
Demora o reprocesos en la revisión, aprobación y publicación de documentos 
</t>
  </si>
  <si>
    <t xml:space="preserve">Riesgos Operativos </t>
  </si>
  <si>
    <t>Solicitud documental a tráves de SIGPRO o por medio físico.</t>
  </si>
  <si>
    <t xml:space="preserve">1. Mantener actualizada la carpeta del Servidor de la OAP con la documentación que se aprueba en SIGPRO
2. Seguimiento, reporte y solución a las incidencias presentadas en la implementación del modulo de Control de Documentos 
</t>
  </si>
  <si>
    <t>Jefe de la Oficina Asesora de Planeación</t>
  </si>
  <si>
    <t>Permanente</t>
  </si>
  <si>
    <t xml:space="preserve">1. Actualización de la documentación en la carpeta
2. Reuniones de seguimiento realizadas
</t>
  </si>
  <si>
    <t xml:space="preserve">1, Los documentos aprobados se estan salvaguardando en las carpetas de gestión de la OAP.
2, En conjunto con el grupo de tecnologías se ha venido revisando 
</t>
  </si>
  <si>
    <t xml:space="preserve">1, Archivos electonicos en la ruta L:\CARPETAS_AREAS\OFICINA_ASESORA_PLANEACION\DOCUMENTACIÓN ANLA  
2, correos eléctonicos. 
</t>
  </si>
  <si>
    <t>Lista de chequeo generada para cada revisión de información geográfica de los Estudios Ambientales e Informes de cumplimiento. Se puede validar en la base de datos SIGWEB.</t>
  </si>
  <si>
    <t>Se han ejecutado 9 actividades de divulgación a usuarios internos.</t>
  </si>
  <si>
    <t>Listados de Asistencia</t>
  </si>
  <si>
    <t>Se han ejecutado 11 actividades de divulgación a usuarios internos.</t>
  </si>
  <si>
    <t>Se han ejecutado 8 actividades de divulgación a usuarios externos de las 8 requeridas.</t>
  </si>
  <si>
    <t>Se han ejecutado 16 actividades de divulgación a usuarios externos de las 16 requeridas.</t>
  </si>
  <si>
    <t>Reporte de avance mensual del Plan de acción.</t>
  </si>
  <si>
    <t>Se han realizado 4 seguimientos de los 4 programados a la fecha de corte</t>
  </si>
  <si>
    <t>Seguimiento y control</t>
  </si>
  <si>
    <t>Se han realizado 8 seguimientos de los 8 programados a la fecha de corte</t>
  </si>
  <si>
    <t>Se han realizado cuatro reuniones para el seguimiento de actividades y asignación.</t>
  </si>
  <si>
    <t>Actas y listados de Asistencia</t>
  </si>
  <si>
    <t>Se han realizado ocho reuniones para el seguimiento de actividades y asignación.</t>
  </si>
  <si>
    <t>Se divulga información referente al proceso de gestión de la información a cuatro profesionales.</t>
  </si>
  <si>
    <t>Listado de asistencia</t>
  </si>
  <si>
    <t xml:space="preserve">Comunicaciones estratégicas </t>
  </si>
  <si>
    <t>Los responsables de la información no la envien a tiempo al equipo de comunicaciones para que sea publicada.</t>
  </si>
  <si>
    <t xml:space="preserve"> Reacción negativa del medio de comunicación que solicita la información por demora y/o la no respuesta. </t>
  </si>
  <si>
    <t>Deterioro de la imagen y credibilidad institucional.</t>
  </si>
  <si>
    <t xml:space="preserve">Solicitud via correo y/o personalmente. </t>
  </si>
  <si>
    <t xml:space="preserve">Incluir en el procedimiento Administración del sitio web y canales digitales el control del reporte de evidencias de las publicaciones gestionadas mensualmente. </t>
  </si>
  <si>
    <t>N.A</t>
  </si>
  <si>
    <t>Equipo de comunicaciones</t>
  </si>
  <si>
    <t xml:space="preserve">31 de diciembre 2018 </t>
  </si>
  <si>
    <t>Procedimiento documentado.</t>
  </si>
  <si>
    <t>Se actualizo el procedimiento el 15 de febrero de 2018 donde se inclutyo el control: seguimiento mensual a la publicación lograda</t>
  </si>
  <si>
    <t>http://www.anla.gov.co:81/sites/default/files/Comunicaciones/cm-pr-9_admon_canalas_digiltales_v3.pdf</t>
  </si>
  <si>
    <t xml:space="preserve">Las acciones ya fueron reportadas al 100% en el corte de abril. </t>
  </si>
  <si>
    <t>Ausencia de un eficiente control de cambios en la configuración técnica de infraestructura y servicios tecnológicos (rollback) de usuario administrador.
Ausencia de un eficiente control de cambios en los accesos a sistemas, servicios, aplicaciones, páginas web de las máquinas de usuario final.
Descarga y uso no controlado de software (Malware)</t>
  </si>
  <si>
    <t>Pérdida de disponibilidad de datos e información en los servicios tecnológicos y sistemas de información institucional.</t>
  </si>
  <si>
    <t xml:space="preserve">Afectaciones de imagen y reputación para los sistemas y servicios de la Entidad.
Retrasos en entregables o procesos de carga/descarga de información.
Inclumplimiento de las funciones legales de la Entidad. </t>
  </si>
  <si>
    <t>Monitoreo permanente de los servicios tecnológicos y los sistemas de información a través de herramientas especializadas para detectar incidencias de procesamiento y almacenamiento.</t>
  </si>
  <si>
    <t>Cantidad de acciones de mitigación disponibilidad ejecutadas/Cantidad de acciones de mitigación disponibilidad proyectadas</t>
  </si>
  <si>
    <t xml:space="preserve">
Acción A2-Cumplida
Mesa de trabajo elaborada.
Acción B1 -Cumplida
Procedimiento de Gestión de Accesos Implementado
Accion C1- Cumplida:
Se realizo la configuracion de las herramientas de seguridad tanto a nivel de sistema operativo como de seguridad especializada en control de usuarios para exigir la autenticacion como administrador a estos 2 niveles para la instalacion de software. </t>
  </si>
  <si>
    <t xml:space="preserve">
Acción A1:
Registro de configuracion en las herramientas de seguridad.</t>
  </si>
  <si>
    <t>Avance Acción A1 - Se avanzó en la generación de la documentación que soporta la implementación del procedimiento de Administración de Servicios (disponibilidad de la plataforma VITAL-SIGPRO-SILA)</t>
  </si>
  <si>
    <t>Asignación errada de los derechos de acceso a usuarios finales y/o habilitación de servicios innecesarios (Roles y Permisos)
Ausencia de "terminación de sesión" cuando se abandona la estación de trabajo.
Ausencia de procedimiento formal para el registro y retiro de usuarios.</t>
  </si>
  <si>
    <t xml:space="preserve">Pérdida de integridad de datos e información en los servicios tecnológicos y sistemas de información institucional. </t>
  </si>
  <si>
    <t>Creación, modificación o eliminación de archivos por usuarios no autorizados.</t>
  </si>
  <si>
    <t>Monitoreo permanente de los servicios tecnológicos y los sistemas de información a través de herramientas especializadas como antivirus y plugin de nivel físico.</t>
  </si>
  <si>
    <t>CAUSA A
A1 - Revisión semestral de usuarios de directorio activo frente a las cuentas de correo electrónico institucional activas con el Administrador de Mesa de Ayuda.
CAUSA B
B1 -Reducción del tiempo establecido para el bloqueo automático de las sesiones de usuario final. 
CAUSA C
C1- Socialización de procedimiento de Gestión de Accesos al Área de Talento Humano con el fin de que sean reportados los cambios de ubicación entre áreas o el retiro de funcionarios de la Entidad.</t>
  </si>
  <si>
    <t>Cantidad de acciones de mitigación integridad ejecutadas/Cantidad de acciones de mitigación integridad proyectadas</t>
  </si>
  <si>
    <t xml:space="preserve"> 
Accion B1- Cumplida:
B1- Establecer el tiempo de bloqueo automatico de las sesiones de usuario final en 60 segundos.</t>
  </si>
  <si>
    <t xml:space="preserve">
Accion B1:
Registro configuración en la herramienta de seguridad (Directorio Activo)
</t>
  </si>
  <si>
    <t>Cumplida Acción A1- Se realizó la verificación de usuarios de directorio actico frente a las cuentas de correo electrónico institucional con el fin de resolver las incidencias asociadas a accesos no permitidos y habilitación de servicios innecesarios.</t>
  </si>
  <si>
    <t>Acción A1:
Documentación del procedimiento de Administración de Servicios.</t>
  </si>
  <si>
    <t>Ausencia de configuraciones técnicas y políticas internas sobre limpieza del escritorio y pantalla del computador.
Ausencia de políticas sobre uso del correo electrónico
Disposición o reutilización de los medios de almacenamiento sin borrado adecuado. (borrado seguro)</t>
  </si>
  <si>
    <t xml:space="preserve">Pérdida de confidencialidad de datos e información en los servicios tecnológicos y sistemas de información institucional. </t>
  </si>
  <si>
    <t>Incumplimientos legales y del Modelo de Privacidad y Seguridad del Ministerio TIC.
Demandas a la Entidad.</t>
  </si>
  <si>
    <t>Monitoreo permanente de los servicios tecnológicos y los sistemas de información a través de herramientas especializadas como firewall de aplicación y de red.</t>
  </si>
  <si>
    <t xml:space="preserve">CAUSA A
A1- Implementación de medidas de control dentro de la herramienta especializada de seguridad de la ANLA con el fin de dar cumplimiento a la Politica de Escritorio Limpio y Pantalla Limpia ofializada en el SGC_MECI.
CAUSA B
B1- Documentar las políticas del correo electrónico a nivel técnico y a nivel de usuario final en el SGC-MECI.
CAUSA C
C1- Aplicacion de la nueva politica GT-PO-7  Politica Disposición de Equipos Tecnologicos (desmagnetización de medios de almacenamiento y/o retiro medios de almacenamiento extraibles) </t>
  </si>
  <si>
    <t>Accion A1 - Cumplida:
Medidas de control implementadas</t>
  </si>
  <si>
    <t>Accion A1:
Consola de Adminsitracion Pc-secure</t>
  </si>
  <si>
    <t>No hubo avance en el período.</t>
  </si>
  <si>
    <t xml:space="preserve">
Accion A1:
Acta de Reunión donde se realizó la revisión (Mesa de Ayuda)
Ticket de soporte Microsoft
</t>
  </si>
  <si>
    <t>Ausencia de mecanismos técnicos y estratégicos para garantizar la continuidad de la operación.</t>
  </si>
  <si>
    <t>Ausencia de mecanismos orientados a garantizar la continuidad de los servicios tecnológicos en caso de fallas técnicas catastróficas o desastres naturales.</t>
  </si>
  <si>
    <t>Restitución de servicios tecnológicos ineficiente en caso de fallas técnicas o desastres naturales.
Sistemas de información fuera de servicio.</t>
  </si>
  <si>
    <t xml:space="preserve">Monitoreo permanente de backups y servicios de repaldo en la nube. </t>
  </si>
  <si>
    <t>Evitar el Riesgo</t>
  </si>
  <si>
    <t xml:space="preserve">CAUSA A
A1 -  Realización de documento de análisis de Impacto de negocio (BIA).
- Fase de Planeacion - 5%
- Fase de Analisis y levantamiento de Informacion - 10%
- Fase de Consolidacion de documento - 15%
- Fase de Aprobacion del Documento - 20%
A2-  Elaboración del Plan de recuperación de desastres (DRP) para los sistemas criticos de tecnologia.
- Fase de Planeacion - 5%
- Fase de Analisis y levantamiento de Informacion - 10%
- Fase de Consolidacion de documento - 15%
- Fase de Aprobacion del Documento - 20%
</t>
  </si>
  <si>
    <t>Porcentaje de Avance en la Consolidacion de la estrategia de continuidad del negocio de la ANLA (Servicios Tecnologicos)</t>
  </si>
  <si>
    <t>Accion A1 - Cumplida
Se estableciron los puntos para tener en cuenta en el documento de analisis de impacto al negocio y la estructura del documento BIA.
Accion A2 - Cumplida
Se estableciron los puntos para tener en cuenta en el documento del plan de recuperacion de desastres  y la estructura del documento DRP.</t>
  </si>
  <si>
    <t>Accion A1:
Ficha tecnica Seguridad de la Información.</t>
  </si>
  <si>
    <t>Cumplida Acción A3 
Se realizó el levantamiento de información de identificación de procesos críticos de la ANLA de los documentos BIA y DRP.</t>
  </si>
  <si>
    <t>Ausencia de política formal interna sobre la protección de datos personales.
Surgimiento de nuevos lineamientos para el reporte nacional de base de datos a la SIC.</t>
  </si>
  <si>
    <t>Falta de mecanismos de protección de datos personales de cara a los usuarios internos y externos de la Entidad.</t>
  </si>
  <si>
    <t>Posibles procesos legales contra la Entidad or Ley 1581 de 2012.
Desconocimiento de los contratistas y funcionarios de los términos de uso de las herramientas tecnológicas laborales.</t>
  </si>
  <si>
    <t>Mecanismo para  modificar o actualizar la información personal suministrada por usuarios a través del formulario de Peticiones, Quejas, Reclamos y sugerencias dispuesto en el siguiente vínculo http://www.anla.gov.co/formulario-pqr</t>
  </si>
  <si>
    <t xml:space="preserve">CAUSA A
A1 - Desarrollo de piezas de divulgacion del tema de protección de datos personales.    
CAUSA B
B1 - Socializar los requisitos para el Registro de Bases de Datos personales de la Superintendencia de Industria y Comercio. (SAF)
B1 - Socializar los requisitos para el Registro de Bases de Datos personales de la Superintendencia de Industria y Comercio. (SIPTA)
B1 - Socializar los requisitos para el Registro de Bases de Datos personales de la Superintendencia de Industria y Comercio. (SES)
B2- Levantamiento de Informacion Bases de Datos personales inicial para las Areas de la SAF
B2- Levantamiento de Informacion Bases de Datos personales inicial para las Areas de la SIPTA
B2- Levantamiento de Informacion Bases de Datos personales inicial para las Areas de la SES
B4-  Consolidacion bases de datos ANLA en el sistema RNBD de la SIC
B5- Reporte de bases de datos ANLA en el sistema RNBD de la SIC
</t>
  </si>
  <si>
    <t>Accion A1 - Cumplida:
Se solicalizaron las piezas comunicatuivas a traves de canales institucionales.
Accion B1- Cumplida:
B1- Se realizó socialziación a las areas de la SAF relacionado con los requisitos para el levantamiento de informacion del Registro de Bases de Datos.
B2- Se llevó a cabo el levantamiento de informacion de Bases de datos personales en las areas de la SAF.</t>
  </si>
  <si>
    <t xml:space="preserve">
Acción A1:
Piezas comunicativas datos personales.
Acción B1:
Actas de asistencia a la socializacion con los lideres de los grupos de la SAF.
Acción B2:
Inventario de Bases de datos personales consolidada de los grupos de la SAF.</t>
  </si>
  <si>
    <t>Acciones Cumplidas:
B1 - Socializar los requisitos para el Registro de Bases de Datos personales de la Superintendencia de Industria y Comercio. (SIPTA)
B1 - Socializar los requisitos para el Registro de Bases de Datos personales de la Superintendencia de Industria y Comercio. (SES)
B2- Levantamiento de Informacion Bases de Datos personales inicial para las Areas de la SIPTA
B2- Levantamiento de Informacion Bases de Datos personales inicial para las Areas de la SES</t>
  </si>
  <si>
    <t>Accion A1:
Documentos diligenciados de levantamiento de información (instrumentos - matrices)</t>
  </si>
  <si>
    <t xml:space="preserve">GETIÓN DE INSTRUMENTOS </t>
  </si>
  <si>
    <t>NO APLICA</t>
  </si>
  <si>
    <t>Reporte trimestral de indicadores</t>
  </si>
  <si>
    <t>Generar las alertas tempranas, de acuerdo al seguimiento del Plan de Acción,  para la toma de decisiones.</t>
  </si>
  <si>
    <t>NA</t>
  </si>
  <si>
    <t>Líder de Proceso</t>
  </si>
  <si>
    <t>No. de alertas generadas</t>
  </si>
  <si>
    <t>Se enviaron13 alertas a los instrumentos que se reportaron por debajo de meta, según los reportes del Plan de Acción.</t>
  </si>
  <si>
    <t>Envío correos electrónicos a: profesionales responsables del Grupo de Instrumentos con las alertas de 6 instrumentos que se encontraron por debajo de meta (11 de abril de 2018), a profesionales responsables del Grupo de Regionalización con las alertas de 5 actividades que se encontraron por debajo de la meta (12 de abril de 2018) y a la profesional responsable del Grupo de permisos con la alerta para  2 actividades de permisos que se reportan en el plan de acción de instrumentos (24 de abril de 2018) que se encontraban por debajo de la meta.</t>
  </si>
  <si>
    <t>Se enviaron12 alertas a los instrumentos que se reportaron por debajo de meta, según los reportes del Plan de Acción.</t>
  </si>
  <si>
    <t>Envío correos electrónicos a: profesionales responsables del Grupo de Instrumentos con las alertas de 5 instrumentos que se encontraron por debajo de meta (8/06/2018 y 1. 17/08/2018), a profesionales responsables del Grupo de Regionalización con las alertas de 6 actividades que se encontraron por debajo de la meta (8/06/2018 y 1. 17/08/2018) y a la profesional responsable del Grupo de permisos con la alerta para  2 actividades de permisos que se reportan en el plan de acción de instrumentos (8/06/2018 ) que se encontraban por debajo de la meta.</t>
  </si>
  <si>
    <t>Apoyar desde la Subdirección SIPTA, el descargue de los documentos de otras Subdirecciones para el desarrollo de los instrumentos de regionalización.</t>
  </si>
  <si>
    <t>No. de documentos descargados y enviados/No. De documentos solicitados para desarrollo de los instrumentos de regionalización</t>
  </si>
  <si>
    <t>Se gestionó con planeación el ajuste en la acción e indicador para mitigar el riesgo. El avance respectivo se presenta en el siguiente corte.</t>
  </si>
  <si>
    <t xml:space="preserve">N/A </t>
  </si>
  <si>
    <t>Se da respuesta a las 45  solicitudes de actos administrativos solicitados por los profesionales de Regionalización</t>
  </si>
  <si>
    <t xml:space="preserve">Acorde con la aprobación del cambio en la accción para mitigar el riesgo, con corte a 31 de agosto de 2018 se resuelven las 45 solicitudes solicitadas, así: 
1). Documentos recargados mayo:
23 de mayo de 2018: 3
2). Documentos recargados junio:
27/06/2018: 10
14/06/2018: 1
3). Documentos recargados julio:
12/07/2018: 3
7/06/2018: 27
4). Documentos recargados agosto:
10/08/2018: 2
31/08/2018: 2
</t>
  </si>
  <si>
    <t>Realizar seguimiento mensual al avance del plan de acción de Instrumentos.</t>
  </si>
  <si>
    <t>% Avance del plan de acción de la SIPTA</t>
  </si>
  <si>
    <t xml:space="preserve">El avance al 30 de abril de 2018  del plan de acción para instrumentos corresponde a 41%, así:
Instrumentos para evaluación y seguimiento ambiental: 86%, Documentos de análisis regional: 16%, Implementación de la estrategia Redes de Monitoreo regional: 26%, Formulación y seguimiento a instrumentos de cooperación insterinstitucional: 56% y Áreas priorizadas de línea base espacializadas: 22%
  </t>
  </si>
  <si>
    <t>Envío correo electrónico consolidado el día 04/05/2018.</t>
  </si>
  <si>
    <t>Seguimiento al avance del plan de acción</t>
  </si>
  <si>
    <t xml:space="preserve">El avance al 31 de agosto de 2018  del plan de acción para instrumentos corresponde a 41%, así:
Instrumentos para evaluación y seguimiento ambiental: 96%, Documentos de análisis regional: 62%, Implementación de la estrategia Redes de Monitoreo regional: 65%, Formulación y seguimiento a instrumentos de cooperación insterinstitucional: 87%, Áreas priorizadas de línea base espacializadas: 59% y Documentos técnicos desde el componente de Valoración Económica y análiisis regional soporte para la toma de decisiones de la Entidad: 100%
  </t>
  </si>
  <si>
    <t>Realizar procesos de divulgaciones de temas generales y temas específicos los profesionales que ingresan a la Subdirección,  relacionadas con los procesos específicamente que maneja cada equipo de trabajo</t>
  </si>
  <si>
    <t>Revisor
Lider de proceso</t>
  </si>
  <si>
    <t>No. De profesonales que reciben la divulgación
/No. De profesionales que ingresan</t>
  </si>
  <si>
    <t>En el mes de enero de 2018 ingresan a la SIPTA 31 profesionales de los cuales 28 asisten a divulgación directamente por la SIPTA.</t>
  </si>
  <si>
    <t>Se adjuntan listados de asistencia.</t>
  </si>
  <si>
    <t>Se divulgó la información referente a la SIPTA a los profesionales que ingresaron entre los meses de mayo a agosto de 2018.</t>
  </si>
  <si>
    <t>En el mes de mayo de 2018 ingresa a la SIPTA 1 profesional (en sesión de contrato) y el en el mes de agosto 4 profesionales para un total de 5 profesionales; quienes asisten todos a divulgación de la información directamente por la SIPTA. Se adjunta listado de asistencia.</t>
  </si>
  <si>
    <t>GESTIÓN DE INSTRUMENTOS</t>
  </si>
  <si>
    <t>1- Asignación de tareas no previstas a los profesionales
2- No se cuenta con la participación de las dependencias implicadas para la optimización de los procesos y procedimientos propuestos por SIPTA que involucran a la SES, dado que no se encuentra en los objetos contractuales de los profesionales.</t>
  </si>
  <si>
    <t xml:space="preserve"> Afectación en la calidad de los instrumentos.</t>
  </si>
  <si>
    <t xml:space="preserve"> 1-Superación de tiempos estimados para la ejecución de las actividades que dan cumplimiento a las metas.
2. Sobrecarga de actividades.
3. Generación de reprocesos
4. Subjetividad en el contenido de los instrumentos.
5. Discrepancia de criterios.
6. Apertura de investigaciones por parte de los entes de control.</t>
  </si>
  <si>
    <t>Revisión en SILA de los instrumentos (según parametrización)</t>
  </si>
  <si>
    <t>Realizar reuniones mensuales sistemáticas para dar lineamientos y seguimiento al Plan de Acción</t>
  </si>
  <si>
    <t>Revisor</t>
  </si>
  <si>
    <t>No. reuniones ejecutados  / No. reuniones programados</t>
  </si>
  <si>
    <t>Se realizan a partir del mes de febrero de 2018 las reuniones sistemáticas por parte de los revisores del grupo de instrumentos y de regionalización.</t>
  </si>
  <si>
    <t>se encuentra soportado en los expedientes:
1, INS001-11-2018 3 actas "reuniones de articulación" en SILA.
2, REG0005-00-2018 3 actas "reuniones de planeación".</t>
  </si>
  <si>
    <t>Se realizan en los meses de mayo a agosto o de 2018 las reuniones sistemáticas por parte de los revisores del grupo de instrumentos y de regionalización.</t>
  </si>
  <si>
    <t>Se encuentra soportado en los expedientes:
1, INS001-11-2018 3 actas "reuniones de articulación" en SILA.
2, REG0005-00-2018 3 actas "reuniones de planeación".</t>
  </si>
  <si>
    <t>Gestión de Licenciamiento Ambiental</t>
  </si>
  <si>
    <t xml:space="preserve">Evaluación </t>
  </si>
  <si>
    <t xml:space="preserve">*Tiempos establecidos en la normativa para evaluar los trámites.
*Conflictos sociales en las zonas donde se proponen proyectos.
*Presión externa a favor o en contra del proyecto
*Tiempos con ausencia de personal contratista
*Rotación de personal
*Capacidad y experticia técnica del personal
*Insfraestructura limita para la ejecución de actividades </t>
  </si>
  <si>
    <t>Incumplimiento de los términos establecidos</t>
  </si>
  <si>
    <t>*Demandas
*Investigaciones disciplinarias
*Afectación de la calidad de las evaluación
*Rechazo de la comunidades con respecto a las desiciones de la Entidad</t>
  </si>
  <si>
    <t>Seguimiento a los tiempos de evaluación mediante el control de términos</t>
  </si>
  <si>
    <t>1. Capacitaciones sobre el manejo de conflictos socioambientales.
2. Capacitación en el diligenciamiento de los formatos de evaluación.
3. Elaborar documento de perfiles y requisitos minimos de contratación.</t>
  </si>
  <si>
    <t>Trimestal</t>
  </si>
  <si>
    <t>Acciones realizadas / Acciones Programadas</t>
  </si>
  <si>
    <t>1.Se realizo capacitación en los mecanismos de participación ciudadana para los colaboradores de la ANLA.
2. Se solicito a talento humano iniciar el trámite correspondiente para las capacitaciones.
3. Se dio inicio a la elaboración del documento con el diagnostico de los perfiles actuales con los que cuenta la Subdirección de Evaluación y Seguimiento.</t>
  </si>
  <si>
    <t>Correo electronico</t>
  </si>
  <si>
    <t>1. Capacitación del tema dd conflictividad social de los Yacimientos No Convencionales.
2. Se realizo capacitación del diligenciamento de los foramtos de evaluación el 18 y 29 de julio de 2018.</t>
  </si>
  <si>
    <t>1. Listas de asistencia</t>
  </si>
  <si>
    <t xml:space="preserve">
*Rotación de personal
*Capacidad y experticia técnica del personal
*Insfraestructura limita para la ejecución de actividades </t>
  </si>
  <si>
    <t>Evaluar proyectos que no cumplan con los criterios de calidad esperados</t>
  </si>
  <si>
    <t xml:space="preserve">Reporte trimestral de devoluciones de revisión de los Conceptos tecnicos y actos administrativos </t>
  </si>
  <si>
    <t xml:space="preserve">1. Capacitaciones trimestrales en temas normativo ambiental y del manual de seguimiento. 
2. Socialización a los grupos internos en errores recurrentes en los conceptos técnicos y en los actos administrativos. </t>
  </si>
  <si>
    <t>1. El 27 de abril de 2018 se realizó capacitación al personal Tecnico y Jurídico de la Subdirección en temas de las Lecciones aprendidas  de contingencias, Normativa de las responsabilidades de los contratistas y funcionarios, Supervisión de Contratos,  Normativa del tema Sancionatorio.
2. El 27 de abril de 2018 se realizó capacitación al personal Técnico y Jurídico de la Subdirección a Calidad de los documentos de los Conceptos Técnicos y Actos administrativosl.</t>
  </si>
  <si>
    <t>1. Correo Electronico
2. Listas de asistencia</t>
  </si>
  <si>
    <t>2.  En reunion de líderes técnicos se realizo enfasis en los errores recurentes en los conceptos técnicos.</t>
  </si>
  <si>
    <t>*Desconocimiento del sector
*No contar con los perfiles adecuados
*Manual de seguimiento desactualizado
*Rotación del personal
*La normativa no se ajusta a la realidad.
*Defiencia en el presupuesto</t>
  </si>
  <si>
    <t>No contar con los criterios de calidad técnica en el seguimiento a los instumentos de manejo y control ambiental</t>
  </si>
  <si>
    <t>*Que se generen impactos sin validación
*Que los impactos aumenten su magnitud
*Aumento en la inconformidad de las comunidades
*proceso judiciales en contra de la entidad
*Deterioro de los recursos natuales</t>
  </si>
  <si>
    <t>1. Capacitaciones trimestrales en temas normativos ambiental y del manual de seguimiento. 
2. Capacitación a las ternas en errores recurrentes en los conceptos técnicos y en los actos administrativos
3. Actualización y socialización del formato de CT Seguimiento .</t>
  </si>
  <si>
    <t xml:space="preserve">Subdirección de Evaluación y Seguimiento </t>
  </si>
  <si>
    <t>1. Trimestral 
2. Semestral
3. Anual</t>
  </si>
  <si>
    <t>1. El 27 de abril de 2018 se realizó capacitación al personal Tecnico y Jurídico de la Subdirección en temas de las Lecciones aprendidas  de contingencias, Normativa de las responsabilidades de los contratistas y funcionarios, Supervisión de Contratos,  Normativa del tema Sancionatorio.
2. El 27 de abril de 2018 se realizó capacitación al personal Técnico y Jurídico de la Subdirección a Calidad de los documentos de los Conceptos Técnicos y Actos administrativos
3. El 18 de abril se realizó reunión entre SIPTA y SES con el fin de revisar el formato del Concepto Técnico de Seguimiento.
.</t>
  </si>
  <si>
    <t>1. Lista de asistencia
2. Lista de Asisitencia.
3. Acta de reunión</t>
  </si>
  <si>
    <t>2.  En reunion de líderes técnicos se realizo enfasis en los errores recurentes en los conceptos técnicos.
3. Se realizo capacitación del diligenciamento de los formatos de seguimiento el 18 y 29 de julio de 2018.</t>
  </si>
  <si>
    <t>Diferencia en aplicación de criterios  técnicos y jurídicos en los difernetes trámites y permisos</t>
  </si>
  <si>
    <t>Pronunciamientos oficiales contradictorios</t>
  </si>
  <si>
    <t>Emisión de información al usuario contradictoria
Demandas por los usuarios
Revocatorias de los actos administrativos
Imagen institucional afectada</t>
  </si>
  <si>
    <t>Revisión de conceptos técnicos y actos adminsitrativos por parte de los profesionales asignados a cada trámite o permiso</t>
  </si>
  <si>
    <t xml:space="preserve">Se realizó la modificación de cinco (5) procedimientos atendiendo los cambios normativos, correspondientes a la expedición de normas (mediante las cuales modifican, derogan o nuevas reglamentaciones) de finales del año 2017 y principios del año 2018.
los cuales corresponde a los procedimientos de Evaluación bajo códigos EP-PR- 7, EP-PR-1, EP-PR-13, EP-PR-15 y EP-PR-18
</t>
  </si>
  <si>
    <t xml:space="preserve">En Sigpro bajo los Procesos No 2018040072, 2018040822, 2018046393, 2018048520 y 2018028265
</t>
  </si>
  <si>
    <t>A la fecha de corte en relación a cambios normativos de los Permisos y Trámites Ambientales sujetos del proceso de "Evaluación" se tiene que:
1. Se expedidió la modificacion de la Resolucion 1283 de 2016, a traves de la Resolución 1303 del 13 de julio de 2018; procedimiento que se encuentra en ajuste, aun no se cuenta con al version final aprobada en SIGPRO
2. Expediciones de ajustes de normas en temas de compensacion a traves de la Resolucion 1428 del 31 de julio de 2018 y Tasa de aprovechamiento a trave sde la REsolucion 1479 del 03 de agosto de 2018; la cuales se incoporaran a listado de normas del procedimiento EP-P-1, el cual esta en ajuste, aun no se cuenta con la version final cargada en SIGPRO. 
Teniendo en cuenta la formula del indicador el reporte es 0% a la fecha de corte.</t>
  </si>
  <si>
    <t>Se han realizado un total de 4 reuniones, una mensual, con el equipo técnico y jurídico del grupo de permisos a fin de divulgar las instrucciones necesarias para garantizar la coordinación entre lo conceptuado técnicamente y el pronunciamiento jurídico.</t>
  </si>
  <si>
    <t xml:space="preserve">Actas </t>
  </si>
  <si>
    <t>Insuficiente claridad en las políticas de operación para el seguimiento a permisos y trámites.</t>
  </si>
  <si>
    <t>Pronunciamientos oficiales  contradictorios</t>
  </si>
  <si>
    <t>Revisión por parte de los profesionales asignados para el grupo</t>
  </si>
  <si>
    <t>Divulgar a través de reuniones mensuales a los profesionales tecnicos y juridicos, los lineamientos establecidos en los procedimientos</t>
  </si>
  <si>
    <t>Coordinadora de Permisos</t>
  </si>
  <si>
    <t>No.  De Actas de Reunión/Reuniones Internas Realizadas</t>
  </si>
  <si>
    <t>Insuficiente claridad en las políticas de operación para el seguimiento a permisos y trámites.
Deficiente control a los tiempos para emitir conceptos y actos adminsitrativos de seguimiento</t>
  </si>
  <si>
    <t>No realizar el seguimiento a los trámites</t>
  </si>
  <si>
    <t>No establecer medidas de control y seguimiento
Imagen institucional afectada</t>
  </si>
  <si>
    <t>A traves de SILA se lleva el control de las actvidades, donde mensualmente se revisa el numero de seguimientos realizados, en contrastre con lo planeado.</t>
  </si>
  <si>
    <t>Hacer la planeación de seguimiento de los trámites objeto de seguimiento del grupo de permisos; estableciendo para los trámites REA y Posconsumo los expedientes según los criterios internos para la priorizacion de expedientes.</t>
  </si>
  <si>
    <t>Revisores de Permisos/Coordinadora de Permisos</t>
  </si>
  <si>
    <t>Planeación de seguimiento en el 2018</t>
  </si>
  <si>
    <t xml:space="preserve">se elaboró las planificacion de los seguimientos para REA y posconsumo.
</t>
  </si>
  <si>
    <t>soporte cronograma</t>
  </si>
  <si>
    <t>accion cumplida en el primer trimestre del año</t>
  </si>
  <si>
    <t xml:space="preserve">ACTUACIONES SANCIONATORIAS </t>
  </si>
  <si>
    <t xml:space="preserve">NO APLICA </t>
  </si>
  <si>
    <t>Retiro de funcionarios o contratistas sin la verificación del cumplimiento de actividades  asignadas en los planes de trabajo mensual o dentro del periodo de ejecución del contrato.</t>
  </si>
  <si>
    <t>Pérdida de la información de las actividades ejecutadas por los contratistas o funcionarios que se retiran de la Oficina Asesora Jurídica.</t>
  </si>
  <si>
    <t>Reproceso de actividades, y desconocimiento del estado actual de las mismas.</t>
  </si>
  <si>
    <t>Revisión de las actividades ejecutadas por los contratistas  o funcionarios en las herramientas SILA y SIGPRO por parte de los revisores.</t>
  </si>
  <si>
    <t xml:space="preserve">Incluir como obligación del contrato,  el deber de entregar un Backup de la información relacionada con las actividades ejecutadas en el desarrollo del contrato, con el informe final de actividades.
Crear una carpeta, con subcarpetas por contratista, en la cual se copien los soportes de los informes mensuales para el pago de cuenta, como insumo obligatorio para la aprobación por parte de la supervisión del contrato.
</t>
  </si>
  <si>
    <t>Líderes grupo Actuaciones Sancionatorias</t>
  </si>
  <si>
    <t>No de contratos en los que se incluye la obligación del backup / Total de contratos suscritos
Carpetas creadas para informe mensual de supervisión</t>
  </si>
  <si>
    <t>100%
1</t>
  </si>
  <si>
    <t>En todos y cada uno de los 20 contratos suscritos en el grupo de sancionatorios está, entre las obligaciones especificas "Entregar mensualmente en medio magnetico, los productos con los que se cumplieron las metas asignadas", así como la obligación de presentar informes mensuales.
Mensualmente se exige como requisito, previo a la aprobación de cada informe mensual, subir a la carpeta  todos los soportes, discriminando a que obligación especifica corresponden.</t>
  </si>
  <si>
    <t>Contratos suscritos.
Se encuentran las 20 carpetas identificadas con el nombre de cada contratista, dentro de cada uno se encuentra cada carpeta por mes y dentro de cada mes la carpeta que contiene informes mensuales con los soportes de las actividades ejecutadas en el periodo. Los soportes se encuentran en OneDrive Institucional.</t>
  </si>
  <si>
    <t>De acuerdo con las actividades contenidas en los contratos de todos y cada uno de servidores del grupo de Sancionatorios se realiza Backup de la información relacionada a la ejecución de sus obligaciones contractuales. 
Se actualiza mes a mes las actividades realizadas.</t>
  </si>
  <si>
    <t>Con cada cuenta de cobro de los contratistas se sube una carpeta en el OneDrive institucional, lugar destinado para llevar control de la ejecución de las obligaciones contractuales.</t>
  </si>
  <si>
    <t>Gestion de Talento Humano, Administrativo, Tecnologica y Financiera</t>
  </si>
  <si>
    <t xml:space="preserve">Gestión Administrativa </t>
  </si>
  <si>
    <t>Incumplimiento del contratista en la ejecución del mantenimiento programado</t>
  </si>
  <si>
    <t>Incumplimiento del plan anual de la política de mantenimiento adoptada por la entidad.</t>
  </si>
  <si>
    <t>No garantizar el debido funcionamiento y conservación de los bienes muebles e inmuebles de la entidad.</t>
  </si>
  <si>
    <t>Seguimiento al formato plan de mantenimiento 2018.</t>
  </si>
  <si>
    <t>Diligenciar y realizar seguimiento del formato plan de mantenimiento 2018 código SG-F-16 Versión 1.</t>
  </si>
  <si>
    <t>Fredy Pineda - Andrey Orozco -  Harold Jaimes -Ramiro Abril - Carlos Marin</t>
  </si>
  <si>
    <t>Enero - Diciembre 2018 (Trimestral)</t>
  </si>
  <si>
    <t>Herramienta de medición Plan de mantenimiento 2018.</t>
  </si>
  <si>
    <t>Se actualizó el formato del plan de mantenimiento con corte al 30 de abril de 2018 en el cual se incluyeron todos los bienes de la entidad que  requieren de mantenimiento preventivo, correctivo y programado, y el respectivo mantenimento que se realizó en el periodo a cada uno de ellos. No se ha podido establecer el total del cronograma ya que los contratos de  plantas eléctricas, bombas de agua, UPS y elevadores no ha iniciado su ejecución.</t>
  </si>
  <si>
    <t>Formato de Plan de Mantenimiento2018, (Ruta: L:\CARPETAS_AREAS\SUBDIRECCION_ADMINISTRATIVA_Y_FINANCIERA\GRUPO_GESTION_ADMINISTRATIVA\MAPA DE RIESGOS), registros y   evidencias en digital y carpetas física.</t>
  </si>
  <si>
    <t>Se actualizó el formato del plan de mantenimiento con corte al 30 de abril de 2018 en el cual se incluyeron todos los bienes de la entidad que  requieren de mantenimiento preventivo, correctivo y programado, y el respectivo mantenimento que se realizó en el periodo a cada uno de ellos. No se ha podido establecer el total del cronograma ya que los contratos de  plantas eléctricas, UPS y elevadores no ha iniciado su ejecución.</t>
  </si>
  <si>
    <t>Desconocimiento de la información de la compra de bienes muebles de la entidad</t>
  </si>
  <si>
    <t>Incumplimiento en el reporte y registro al almacén de la Entidad de los bienes adquiridos mediante contratos vigentes y/o factura según sea el caso.</t>
  </si>
  <si>
    <t>No se registra, no se identifica, no se legaliza y no hay efecto contable sobre el bien adquirido.</t>
  </si>
  <si>
    <t>Diligenciamiento de formato de entrada al almacen Código GA-F-14 Versión 1.</t>
  </si>
  <si>
    <t>Realizar periódicamente reporte y registro de bienes en almacén en el formato entrada almacén código GA-F-14 Versión 1.</t>
  </si>
  <si>
    <t>Carlos Marin</t>
  </si>
  <si>
    <t>Enero - Diciembre 2018 (Mensuall)</t>
  </si>
  <si>
    <t>Diligenciamiento formato entrada a almacén.</t>
  </si>
  <si>
    <t>Se han registrado mensualmente las facturas de adquisición en SIGANLA</t>
  </si>
  <si>
    <t>SIGANLA</t>
  </si>
  <si>
    <t>1, Se han registrado mensualmente las facturas de adquisición de bienes en SIGANLA.
2, Se ha realizado periódicamente el registro de bienes que ingresan al almacén en el formato código GA-F-14 Versión 1.</t>
  </si>
  <si>
    <t>1. Carpetas de archivo almacén.
2. SIGANLA</t>
  </si>
  <si>
    <t>Vulnerabilidad en los bienes asignados a funcionarios y contratistas</t>
  </si>
  <si>
    <t>Perdida de control en la cadena de custodia de los bienes muebles de la entidad</t>
  </si>
  <si>
    <t>Sanciones disciplinarias sobre el funcionario encargado del almacén.</t>
  </si>
  <si>
    <t>Seguimiento a Plaqueteo de bienes mediante Reporte de Elementos de SIGANLA y fisicamente en el bien.
Asignación de bienes mediante Acta de Entrega y Recibo de Bienes Devolutivos</t>
  </si>
  <si>
    <t>1. Entregar los bienes al funcionario mediante firma del acta de entrega y recibo de bienes devolutivos descargada del SIGANLA
2. Llevar el seguimiento de los bienes en la bodega mediante el formato muestreo de inventario código GA-F-26 Versión 1.</t>
  </si>
  <si>
    <t>Carlos Marin - Laura Hernandez</t>
  </si>
  <si>
    <t>1. Enero - Diciembre
2. Enero - Diciembre 2018 (Bimestral)</t>
  </si>
  <si>
    <t>Diligenciamiento formatos acta entrega y recibo y muestreo de inventario.</t>
  </si>
  <si>
    <t>1. Se lleva el control de las actas de entrega y recibo bienes devolutivos de las personas a las que se les asignan nuevos elementos, asi como tambien de los colaboradores que se retiran de la Entidad.
2. Se registran los movimientos en SIGANLA</t>
  </si>
  <si>
    <t>1. Carpeta de actas de entrega y recibo bienes devolutivos, 
2. Carpeta de Retirados y SIGANLA</t>
  </si>
  <si>
    <t>1. Se lleva el control de los bienes asignados a los colaboradores mediante firma de acta de entrega y recibo de los bienes, asi como tambien reciben los bienes de los colaboradores que se retiran de la Entidad.
2, Se registran los movimientos en SIGANLA.</t>
  </si>
  <si>
    <t>1. Carpeta de actas de entrega y recibo bienes devolutivos, 
2. Carpeta de retirados y SIGANLA</t>
  </si>
  <si>
    <t xml:space="preserve">No se cuenta con un espacio adecuado dentro de las instalaciones de la entidad para el almacenamiento de bienes. No se cuenta con estantería para poder almacenar adecuadamente los bienes. Se entregaron equipos de computo por parte del área de tecnología al almacén de acuerdo al cronograma de actividades de cambio y reasignación de los mismos. </t>
  </si>
  <si>
    <t>Deterioro o daño de los bienes inmuebles de la ANLA</t>
  </si>
  <si>
    <t>Los bienes pueden sufrir golpes por no estar adecuadamente almacenados. No se puede llegar a identificar que bienes son los que se encuentran en buen estado y los que no.</t>
  </si>
  <si>
    <t>Diligenciamiento de los artículos en deterioro el en sistema de inventarios del almacén</t>
  </si>
  <si>
    <t>1. Revisión por parte de los auxiliares de los bienes inmuebles que se reportan como deteriorados mediante recepción de casos de mesa de ayuda reportados por parte de los funcionarios.
2. Llevar el seguimiento de los bienes en la bodega mediante el formato muestreo de inventario código GA-F-26 Versión 1.
3. Recibir los bienes en buen estado mediante firma del acta de entrega y recibo de bienes devolutivos descargada del SIGANLA.</t>
  </si>
  <si>
    <t>Carlos Marin - Elckin Echeverry - Eduardo Rodríguez</t>
  </si>
  <si>
    <t>1.Enero - Diciembre 2018
2. Enero - Diciembre 2018 (Bimestral)
3. Enero - Diciembre 2018</t>
  </si>
  <si>
    <t>Revisión casos mesas de ayuda, diligenciamiento formato muestreo de inventario, diligenciamiento acta de entrega y recibo.</t>
  </si>
  <si>
    <t xml:space="preserve">1. Se atendió y dio solución a los casos de mesa de ayuda en los cuales se reportaba posible deterioro de los bienes.
2. Se descargaron los bienes del inventario individual del colaborador.
3. Se recibieron bienes que fueron devueltos en buen estado y se guardaron fisicamente en la bodega. 
</t>
  </si>
  <si>
    <t>1. Registro de caso de mesas de ayuda.
2. Formato de reintegro de elementos a almacén, muestreo de inventario.
3. Registros en SIGANLA</t>
  </si>
  <si>
    <t>No se tiene establecido un documento de entrada de bienes al almacén.</t>
  </si>
  <si>
    <t>Sobrevaloración o subvaloración del inventario de los bienes por existencias obsoletas y/o no identificadas</t>
  </si>
  <si>
    <t>El inventario puede no ser el correcto ya que no se tiene un documento de control sobre el mismo.</t>
  </si>
  <si>
    <t>Diligenciamiento de formato de Reintegro de Elementos a Almacén Código GA-F-16 Versión 1.</t>
  </si>
  <si>
    <t>1. Revisar y actualizar el Manual de Inventarios y Almacen incluyendo politicas especificas para el manejo de los bienes de la ANLA.
2. Realizar una revision de SIGANLA con el fin de determinar la causa de la generación de saldos negativos en el Kardex.
3. Incluir validaciones a SIGANLA con el fin de que no permita entregar mas elementos de los que se encuentran en saldo de existencia.
4. Incluir dentro de las politicas de control de bienes, la realización periódica de inventario aleatorios con el fin de verificar las existencias fisicas contra el saldo en kardex mediante diligenciamiento de formato muestreo de inventario código GA-F-26 Versión 1.</t>
  </si>
  <si>
    <t xml:space="preserve">Enero - Diciembre 2018 (Semestral)
</t>
  </si>
  <si>
    <t>Revisión manual de inventarios actualizado, revisión y diligenciamiento en sistema SIGANLA, diligenciamiento de formato muestreo de inventario.</t>
  </si>
  <si>
    <t>1. Se revisó y actualizó el l Manual de inventarios y almacén incluyendo políticas específicas para el manejo de los bienes de la ANLA, el cual se encuentra en proceso de publicación en el Sistema de Gestión de Calidad.
2. Se realizó  revisión de SIGANLA determinando la causa de la generación de saldos negativos en el Kardex.
3. No se realizó avance para la actividad.
4. Se incluyó dentro de las politicas de control de bienes, la realización periódica de inventario aleatorios con el fin de verificar las existencias fisicas contra el saldo en kardex.</t>
  </si>
  <si>
    <t>1. Manual de Inventario y Almancén
2.Archivo de revisión, 
3.No se cuenta con registro de la actividad ya que no se realizó.
4. Memorandos al Área de Tecnologia y SIGANLA.</t>
  </si>
  <si>
    <t>1. Se realizo inventario de bienes de papeleria.
2, Se realizó cruce con los de facturas de adquisición de elementos de papeleria frente a los pagos realizados por este concepto por el Grupo de Finanazas y Presupuesto.
3, Se registraron las facturas que no se encontraban registradas en SIGANLA.</t>
  </si>
  <si>
    <t>1, Inventario de Papeleria.
2, SIGANLA</t>
  </si>
  <si>
    <t xml:space="preserve">Por omisión, impericia o negligencia en cuanto la aplicación de buenas practicas ambientales por parte de los funcionarios, contratistas y visitantes </t>
  </si>
  <si>
    <t>Uso Ineficiente de los recursos - Consumo desmesurado de agua y energía y falta de separación de residuos aprovechables.</t>
  </si>
  <si>
    <t>Aumento en el consumo de los recursos.
Afectación delos indicadores del Subsistema de Gestión Ambiental.
Mayores gastos ecnómicos para la Entidad.</t>
  </si>
  <si>
    <t>Medición del consumo de agua energía y generación de residuos sólidos aprovechables y no aprovechables.</t>
  </si>
  <si>
    <t>1. Realizar dos talleres de sensibilización presenciales sobre el adecuado uso de los puntos ecologícos, la separación en la fuente de los residuos y el manejo de los residuos sólidos generados en la entidad.
2. Realizar campañas de sensibilización por medios electronicos como el correo, intranet y sobre el uso racional del agua y la energía.
3. Ejecutar las actividades de ahorro de agua y energía incluidas en los Programas Ambientales.</t>
  </si>
  <si>
    <t>Katherine Castro</t>
  </si>
  <si>
    <t>De acuerdo al cronograma del Plan de Acción del Sistema de Gestión Ambiental 2018</t>
  </si>
  <si>
    <t>(Número de Actividades realizadas/Número de Atividades planeadas)*100</t>
  </si>
  <si>
    <t>1. La actividad no estaba programa para realizar en el periodo.
2.Se realizaron campañas de sensibilización sobre el uso racional del agua y energia, y junto con el grupo de comunicaciones fueron publicadas en la ronda y la intranet.
3. Se realizaron las actividades contempladas en el plan de acción 2018 en el periodo de enero a abril.</t>
  </si>
  <si>
    <t xml:space="preserve">1.  No se cuenta con registro de la actividad ya que no se realizó.
2. Publicaciones en la Ronda y la intranet en el primer periodo del año.
3. Seguimientos y reportes de actividades realizadas, registros fotograficos.
</t>
  </si>
  <si>
    <t>1. Se realizó uno de los talleres programados, efectuando una socialización por áeas en compañia de la fundación Sol en los Andes sobre la separación de los residuos sólidos.
2. Se realizaron campañas de sensibilización sobre el uso racional del agua y energia, y junto con el grupo de comunicaciones, estas fueron publicadas en la ronda y la intranet.
3. Se realizaron las actividades contempladas en el plan de acción 2018 en el periodo de mayo a agosto.</t>
  </si>
  <si>
    <t xml:space="preserve">1.  Listados de asistencia.
2. Publicaciones en la Ronda y la intranet en el primer periodo del año.
3. Seguimientos y reportes de actividades realizadas, registros fotográficos.
</t>
  </si>
  <si>
    <t>Desconocimiento de la normatividad, falta de recursos para la gestión ambiental.</t>
  </si>
  <si>
    <t>Incumplimiento de normatividad ambiental 
Situación en la cual no se cumple con uno o más de los requisitos exigidos por las normativas ambientales que aplican a la entidad.</t>
  </si>
  <si>
    <t>Imposición de sanciones por parte de la autoridad ambiental.
Pérdida de credibilidad ante la comunidad.
Afectación de la imagen del Subistema de Gestión Ambiental y de la ANLA.</t>
  </si>
  <si>
    <t>Mantener actualizada la Matriz de impactos ambientales.</t>
  </si>
  <si>
    <t>1. Realizar las Inspecciones ambientales de acuerdo al cronograma de la vigencia verificando el cumplimiento de los aspectos legales.
2. Cumplimiento de requisitos legales aplicables en cuanto a los recursos agua, energia y residuos en la entidad.</t>
  </si>
  <si>
    <t>De acuerdo al cronograma del Plan de Acción del sistema de Gestión Ambiental 2018</t>
  </si>
  <si>
    <t>(Número de Actividades realizadas/Número de Actividades planeadas)*100</t>
  </si>
  <si>
    <t>1. Se realizaron las inspecciones programadas de acuerdo al cronograma, en las sede principal realizada el 08/03/18 y en el Ed. Caxdac el 08/03/18.
2. No se realizó avance para esta actividad.</t>
  </si>
  <si>
    <t>1. Listado de asistencia inspecciones y formato de inspecciones realizadas codigo TH-F-70 ED. CAXDAC y Ed principal, realizadas el día 08/03/18 y 02/04/18.
2.  No se cuenta con registro de la actividad ya que no se realizó.</t>
  </si>
  <si>
    <t>1. Se realizaron las inspecciones programadas de acuerdo al cronograma, en las sede principal realizada el 20/06/20018, en la Bodega de Ricaurte el 26/06/18,  y la Inspección junto con la ARL realizada al edificio principal el día 21/08/2018.
2. No se realizó avance para esta actividad.</t>
  </si>
  <si>
    <t>1. Listado de asistencia inspecciones y formato de inspecciones realizadas codigo TH-F-70 ED. CAXDAC, bodega Ricaurte y edificio principal. Registro fotografico.
2.  No se cuenta con registro de la actividad ya que no se realizó.</t>
  </si>
  <si>
    <t>GESTIÓN DEL TALENTO HUMANO</t>
  </si>
  <si>
    <t>No realizar la verificación de requisitos de cumplimiento de acuerdo con el procedimiento y los formatos establecidos.
Desconocimiento de la normatividad.</t>
  </si>
  <si>
    <t>Errores en el proceso de vinculación y/o desvinculación de los servidores públicos.</t>
  </si>
  <si>
    <t xml:space="preserve">
Investigaciones 
Sanciones
Demandas
Reprocesos y Perdida de recursos</t>
  </si>
  <si>
    <t xml:space="preserve">Formato de verificacion de requisitos para la vinculación
</t>
  </si>
  <si>
    <t>Realizar la organización (numeración y actualización de las hojas de control) de todas las historias laborales de empleados públicos activos e inactivos, así como la verificación del cumplimiento de los requisitos minimos para cada proceso (Activos, Inactivos) y monitoreos periodicos del mismo.</t>
  </si>
  <si>
    <t>Profesional Grupo de Talento Humano</t>
  </si>
  <si>
    <t>1. # de Carpetas Organizadas y revisadas/# de Carpetas de Funcionarios Activos.
2. # de Carpetas Organizadasy revisadas/# de Carpetas de Funcionarios Inactivos.</t>
  </si>
  <si>
    <t>1, 100% Carpetas Organizadas y revisadas Funcionarios Activos.
2. 100% Carpetas Organizadas y revisadas Funcionarios Inactivos.</t>
  </si>
  <si>
    <t>Las acciones fueron reportadas al 100% en el corte de 30 de abril</t>
  </si>
  <si>
    <t>N/A</t>
  </si>
  <si>
    <t>Certificación de Cumplimiento de requisitos</t>
  </si>
  <si>
    <t>Desconocimiento de la normatividad.
Desactualización del aplicativo de nómina
Falta de capacitación del funcionario</t>
  </si>
  <si>
    <t>Errores en la liquidación de la nómina, seguridad social y/o parafiscales</t>
  </si>
  <si>
    <t xml:space="preserve">No liquidar la nómina oportunamente
Afectación económica al funcionario
Incumplimiento de la normatividad
Requerimientos, investigaciones y/o Sanciones
Afectación económica a la Entidad.
</t>
  </si>
  <si>
    <t>Matriz Excel Revisión Nómina - aplicativo de nómina HOMINIS</t>
  </si>
  <si>
    <t>Realizar capacitación al responable encargado de la nómina</t>
  </si>
  <si>
    <t># de capacitaciones realizadas / 4 capacitaciones programadas</t>
  </si>
  <si>
    <t>100% de capacitaciones realizadas</t>
  </si>
  <si>
    <t xml:space="preserve">Al corte de 30 de abril de 2018 se realizaron dos (2) capacitaciones de las 4 programadas, las cuales son:
-Febrero: exogenas y certificados de ingresos y retenciones
-Marzo: retoactivos
</t>
  </si>
  <si>
    <t>los certificados se encuentran en los archivos de talento humano</t>
  </si>
  <si>
    <t>Al corte de 30 de Agosto de 2018 se realizaron tres (3) capacitaciones de las 4 programadas, las cuales son:
-Febrero: exogenas y certificados de ingresos y retenciones
-Marzo: retoactivos
- Agosto : Actualización tributaria, la capacitación s realizó del 26 de febrero de 2018 al 28 de febrero de 2018  pero el certificado se entrego por parte de la universidad nacional el 3/08/2018.</t>
  </si>
  <si>
    <t xml:space="preserve"> los certificados se encuentran en los archivos de talento humano</t>
  </si>
  <si>
    <t>GESTIÓN DE CONTRATACIÓN</t>
  </si>
  <si>
    <t>Falta de conocimiento de los procedimientos adoptados en el Proceso de Gestión de Contratación</t>
  </si>
  <si>
    <t>No cumplimiento de los plazos para la adquisición de bienes y Servicios de acuerdo a los procedimientos adoptados</t>
  </si>
  <si>
    <t>Celebración de contrataciones por fuera de los plazos establecidos en los procedimientos adoptados en el proceso de Gestión de Contratación</t>
  </si>
  <si>
    <t>Base de seguimiento y control a fin de verificar cumplimiento de plazos</t>
  </si>
  <si>
    <t>Realizar mesas de trabajo para reiterar el cumplimiento de los procedimientos de la Gestión de Contratación</t>
  </si>
  <si>
    <t>Grupo de Contratos</t>
  </si>
  <si>
    <t xml:space="preserve">Número de mesas de trabajo realizadas </t>
  </si>
  <si>
    <t>Se realizó mesa de trabajo el 26 de abril de 2018</t>
  </si>
  <si>
    <t>Se realizó mesa de trabajo el 28 de mayo de 2018</t>
  </si>
  <si>
    <t>Falta de documentación del procedimiento de convenios</t>
  </si>
  <si>
    <t>Incumplimiento de los trámites propios de  convenios</t>
  </si>
  <si>
    <t>Aplicación de trámites inadecuados relacionados con la celebración de convenios</t>
  </si>
  <si>
    <t>Lista de chequeo a fin de verificar cumplimiento de trámites conforme a procedimiento</t>
  </si>
  <si>
    <t>Realizar mesas de trabajo internas para reiterar el cumplimiento del procedimiento de convenios.</t>
  </si>
  <si>
    <t xml:space="preserve"> Mesas de trabajo realizada</t>
  </si>
  <si>
    <t>Falta de controles en el seguimiento a publicación de información contractual en cumplimiento de la Politica de Transparencia</t>
  </si>
  <si>
    <t>Publicación extemporánea de información en la página web institucional</t>
  </si>
  <si>
    <t>Acciones de mejora por publicación tardía de información</t>
  </si>
  <si>
    <t>Base de información contractual que permita verificar la información que debe publicarse periodicamente en la página web</t>
  </si>
  <si>
    <t>Realizar seguimiento cuatrimestral a la publicación de  la información mensual de la contratación celebrada, en la página web de la Entidad</t>
  </si>
  <si>
    <t>Número de seguimientos realizados</t>
  </si>
  <si>
    <t>Realizado el seguimiento cuatrimestral, se constató la publicación de la información contractual correspondiente a los meses de Enero, Febrero, Marzo,. Abril de 2018</t>
  </si>
  <si>
    <t>Página web ANLA</t>
  </si>
  <si>
    <t>Falta de conocimiento de las áreas solicitantes de la contratación y/o de los supervisores , respecto de los principios que rigen la contratación administrativa así como de los procedimientos adoptados en el Proceso de Gestión de Contratación</t>
  </si>
  <si>
    <t>Ampliaciones excesivas del plazo contractual en la etapa de ejecución.</t>
  </si>
  <si>
    <t>Incumplimiento del principio de planeación contractual</t>
  </si>
  <si>
    <t>Base de información contractual que permita cotejar ampliaciones excesivas en plazos iniciales de contratación</t>
  </si>
  <si>
    <t xml:space="preserve">Realizar talleres para socializar a las áreas, los aspectos relativos a la elaboración de estudios previos dando aplicación al principio de planeación </t>
  </si>
  <si>
    <t xml:space="preserve">Número de talleres realizados </t>
  </si>
  <si>
    <t>Equivocación o demora en la asignación de correspondencia
Dificultad en la obtención de lineamientos generales necesarios para la respuesta</t>
  </si>
  <si>
    <t>Incumplimiento de los términos legales establecidos para dar respuesta</t>
  </si>
  <si>
    <t>Tutelas por violación al derecho de petición.
Perdida de credibilidad de la Oficina Asesora Jurídica.</t>
  </si>
  <si>
    <t xml:space="preserve">
Generación de alertas en las actividades a traves del SILA</t>
  </si>
  <si>
    <t>Alertas semanales por parte del profesional encargado del reparto sobre el estado de avance y termino para contestar.</t>
  </si>
  <si>
    <t xml:space="preserve">Líder Jurídico (Abogado Contratista) </t>
  </si>
  <si>
    <t>01-04-2018 - 31/12/2018</t>
  </si>
  <si>
    <t>No de alertas realizadas/No alertas semanales a realizar</t>
  </si>
  <si>
    <t xml:space="preserve">Se indico semanalmente a cada profesional del grupo el estado de avance de las actividades asignadas y su respectivo termino </t>
  </si>
  <si>
    <t>100%</t>
  </si>
  <si>
    <t>Se cuenta con 12 Listados de asistencia</t>
  </si>
  <si>
    <t xml:space="preserve">Se enviaron alertas semanales mediante correo electrónico a cada uno de los profesional del grupo sobre el estado de avance de las actividades asignadas y su respectivo termino. </t>
  </si>
  <si>
    <t>12 Correos electronicos.</t>
  </si>
  <si>
    <t>Documentación en el procedimiento de conceptos jurídicos de base de datos de reparto.</t>
  </si>
  <si>
    <t>Lider Jurídico (Abogado Contratista)</t>
  </si>
  <si>
    <t>Procedimiento actualizado</t>
  </si>
  <si>
    <t>Se realizó reunión el día 10 de abril con el equipo de conceptos con el fin de socializar el procedimiento y realizar algunas observaciones</t>
  </si>
  <si>
    <t>En revisión de acuerdo a observaciones por parte de la Oficina Asesora de Planeación</t>
  </si>
  <si>
    <t>Implementar las acciones formuladas en el plan de mejoramiento producto del incumplimiento del indicador "Porcentaje de Derechos de petición resueltos"</t>
  </si>
  <si>
    <t>10/08/2018 - 31/12/2018</t>
  </si>
  <si>
    <t>Plan de mejoramiento ejecutado</t>
  </si>
  <si>
    <t>Se está realizando la programación de las mesas de trabajo, así como está en proceso de contratación la persona que será la encargada de centralizar la información y reparto de DPE.</t>
  </si>
  <si>
    <t>Demoras en reparto de la correspondencia o análisis  de los mismos</t>
  </si>
  <si>
    <t>Seguimiento inoportuno de los procesos judiciales</t>
  </si>
  <si>
    <t>Fallos contra la entidad</t>
  </si>
  <si>
    <t>Informe mensual por parte de los apoderados indicando el estado de cada proceso con sus respectivas actuaciones durante el periodo.</t>
  </si>
  <si>
    <t>1. Requerir a los apoderados para que rindan mensualmente el informe y la realización de sus actuaciones de manera oportuna.
2. Actualizar mensualmente la base de datos con la información de diligencias o audiencias recibidad mediante el buzon judicial.
3. Documentar los controles en los procedimientos.</t>
  </si>
  <si>
    <t>Líder Jurídico (Abogado Contratista)
Jefe Oficina Asesora Jurídica</t>
  </si>
  <si>
    <t>08-03-2018 - 31/12/2018</t>
  </si>
  <si>
    <t>1. No. De requerimientos
2. Base de datos actualizada.
3. Controles documentados</t>
  </si>
  <si>
    <t>1. 10 al año
2. 1
3. 3</t>
  </si>
  <si>
    <t xml:space="preserve">Se han realizado tres (3) requerimientos a los abogados de la Oficina Asesora Jurídica con el fin de indicarle las obligaciones que están a su cargo y mitigación de riesgos.
Requerimientos realizados.
I. Primero requerimiento
Mes de febrero 13 de 2018.
Mediante correo electrónico en el mes de febrero de 2018 se oficializo el reparto y se ordenó: 
1. Realizar las vistas a los despachos judiciales para conocer el estado del proceso
2. Actualizar los procesos ya asignados en la base de ekogui, registrar los nuevos procesos.
3. Verificar el valor de las pretensiones de cada proceso
4. Calificar el nivel de riesgo para lo cual debe utilizarse la base EKOGUI.
II. Segundo requerimiento
Mes de abril (9 y 16 de abril de 2018).
A través de correo electrónico se oficializo el reparto de algunos abogados y se solicitó:
1. Actualizar los procesos ya asignados en la base ekogui.0
2. Elaborar informes de las últimas actuaciones de los procesos a su cargo de manera mensual.
III. Tercer requiriendo:
Mes: abril de 2018
Por medio del correo institucional del Líder de Defensa Judicial el Dr. Pedro Perez donde se requiero:
1. Se requiere que todos los apoderados rindan mensualmente un informe frente a las actuaciones realizadas en los procesos a su cargo. Este informe deberá ser enviado a los correos lriano@anla.gov.co, peperez@anla.gov.co y patehortua@anla.gov.co hasta los 15 de cada mes, empezando por el 15 de mayo de 2018.
2. Se requiere la programación de todas las actuaciones que tienen frente a los procesos a su cargo, es decir, informar al correo patehortua@anla.gov.co (Audiencias o diligencias pendientes).
3. Se cita el lunes 7 de mayo a las 10 am en la Oficina Asesora Jurídica para socializar la política de prevención del daño antijurídico y estado de procesos.
Lo anterior con sus los anexos de los correos enviados en las fechas indicadas con anterioridad a los abogados internos y externos del grupo de Defensa Judicial.
2. Se anexa la base de datos (1) con los procesos registrados en ekogui y las actuaciones que llegan al buzón judicial y la que reportan los abogados, frente a las actuaciones pendientes de los procesos a su cargo. 
3.Se programó una reunión con los abogados que hacen parte del grupo de Defensa Judicial para discutir y establecer las modificaciones o mejoras al proceso gestión Jurídica Sub- Proceso Procesos Judiciales.
</t>
  </si>
  <si>
    <t>1. 3
2. 1
3. 0</t>
  </si>
  <si>
    <t>1. Correos electronicos de fechas: Febrero 13, Abril 9, 16 y 26 de 2018.
2. Base de datos actualizada a 27 de abril de 2018.
3. Oficio de fecha 26 de abril de 2018.</t>
  </si>
  <si>
    <t>1. Se realizaron  3 requerimientos mensuales a los apoderados judiciales conforme a la actualizacion que debia hacerse a cada proceso, por lo anterior se le informaba al abogado mediante correo electronico:
1,1 en el mes de junio
7 de junio se solicto actualizar y diligenciar la base ekogui en los puntos que se hace referencia.
21 de junio  se informo sobre el instructivo para la desvinculacion de kis procesos a traves de un formato, en otros requerimientos se pidioo actualizar pretension y riesgo.
29 de junio se solicito actualizar ekohui
2.2 en el mes de julio
9 de julio se solicito revisar carpetas y establecer pretensiones de la demanda, subirlas y cargar el riesgo.
2.3 en el mes de agosto
El 6 de agosto  se informo a uno de los apoderados la duplicidad de procesos en ekogui, donde se solicito la aclaracicon del mismo.
El 27 de agosto se realizo el cuarto requerimiento a los apoderados judiciales del grupo de defensa judicial respecto al informe que debe ser presentado mensualmente, donde se indico:
A continuación relaciono la información pendiente por actualizar que se encuentra registrada en Ekogui por parte de los apoderados y la cual dificulta la estimación de los pasivos contingentes de la entidad, el cual debe ser registrado en el Sistema Integrado de Información Financiera, se les recuerda que el pago de las cuentas está sujeta a esta actualización. Quedo atento a cualquier información adicional requerida. 
2.  Se anexa la base de datos de la informacion de diligencias o audiencias recibidas mediante buzon judicial, la cual se actualiza teniendo en cuenta la información que se allegue por los despachos juidiciales, es pertinente aclarar que la misma es de control por parte del lider del equipo.
3.  Los procedimientos se encuentran en revision y ajuste.</t>
  </si>
  <si>
    <t>1, 3
2, 1
3,  0</t>
  </si>
  <si>
    <t>1. Correos electronicos de las fechas citadas 
2. Base de datos
3. 0</t>
  </si>
  <si>
    <t>Inadecuado seguimiento de los términos legales</t>
  </si>
  <si>
    <t>Prescripción de las obligaciones</t>
  </si>
  <si>
    <t>Perdida de la cartera</t>
  </si>
  <si>
    <t xml:space="preserve">Generación de alertas para evitar la prescripción de obligaciones a través del cuadro en Excel de seguimiento y control </t>
  </si>
  <si>
    <t xml:space="preserve">1. Clasificar los procesos confome al riesgo de prescripción en alto, moderado y bajo, tomando parámetros objetivos de valoración.
2. Priorizar los procesos con clasificación alta para evacuarlos de forma preferente, sin dejar de tramitar los otros expedientes.
3. Revisar procedimiento cobro coactivo y documentar la herramienta de control.
</t>
  </si>
  <si>
    <t>Lider Cobro Coactivo (Abogado contratista)
Jefe Oficina Asesora Jurídica</t>
  </si>
  <si>
    <t>01/02/2018 - 31/12/2018</t>
  </si>
  <si>
    <t xml:space="preserve">
1. No de procesos clasificados/Total de procesos activos X 100 
2. No de procesos  en riesgo alto de prescripción priorizados/No de procesos  en riesgo alto de prescripción
3. Control documentado.</t>
  </si>
  <si>
    <t xml:space="preserve">1. 50%
2. 100%
3. 1
</t>
  </si>
  <si>
    <t>1) 99 procesos del primer trimestre de 2018 clasificados/   99 procesos del primer trimestre de 2018 activos.
2)Se priorizaron 2 procesos en riesgo de prescripción/ Se identificaron 3 procesos en alto riesgo de prescripción</t>
  </si>
  <si>
    <t xml:space="preserve">1. 100%
2. 66.66%
3. 0
</t>
  </si>
  <si>
    <t>1. Cuadro de Seguimiento Coabro Coactivo Control.
2. Listas de asistencias (2)</t>
  </si>
  <si>
    <t xml:space="preserve">1) Para el periodo mayo - agosto de 2018 se clasificaron 485 procesos conforme al riesgo en alto, medio, bajo y suspendido.
2) De acuerdo a la clasificación se priorizaron 8 procesos que estan proximos a cumplir el periodo de prescripcion (5 años).
3) El procedimiento se encuentra en revisión para su aprobación.
</t>
  </si>
  <si>
    <t>1) 100%
2) 100%
3) 0</t>
  </si>
  <si>
    <t>1 y 2)  Base de datos "Cuadro de Seguimiento Cobro Coactivo"
3) Listas de asistencia</t>
  </si>
  <si>
    <t>Caducidad de la acción de cobro</t>
  </si>
  <si>
    <t>Generación de alertas para evitar la caducidad de la acción de cobro a través del Cuadro de Excel de seguimiento y control</t>
  </si>
  <si>
    <t>1. Impulsar los  procesos que se encuentren en cobro persuasivo para que cumplan el trámite previsto para esta etapa.
2. Avanzar a cobro coactivo los procesos que hayan cumplido la etapa persuasiva para interrumpir términos.</t>
  </si>
  <si>
    <t xml:space="preserve">1. No de procesos en cobro persuasivo impulsados / No de procesos en cobro persuasivo aperturados
2. No de procesos con etapa persuasiva finalizada avanzados a cobro coactivo/No de procesos con etapa persuasiva finalizada  </t>
  </si>
  <si>
    <t>1. 80%
2. 100%</t>
  </si>
  <si>
    <t>1) 122 procesos aperturados en el período/ 122 procesos impulsados.
2) 4 procesos de 2018 con etapa persuasiva finalizada avanzados/ 5 procesos de 2018 con etapa persuasiva finalizada .</t>
  </si>
  <si>
    <t>1. 74%
2. 80%</t>
  </si>
  <si>
    <t>Cuadro de Seguimiento Coabro Coactivo Control, expedientes fisicos y libros radicadores.</t>
  </si>
  <si>
    <t>1) Del primer cuatrimestre quedaron en etapa persuasiva 23  y Se aperturaron 142 procesos durante el periodo mayo-agosto 2018 los cuales fueron impulsados en cobro persuasivo.
2) Se presentaron 22 proceso con etapa persuasiva finalizada y avanzada a cobro coactivo.</t>
  </si>
  <si>
    <t>1)100%
2) 7,5%</t>
  </si>
  <si>
    <t>Base de datos "Cuadro de Seguimiento Cobro Coactivo"</t>
  </si>
  <si>
    <t xml:space="preserve">Indebidas notificaciones </t>
  </si>
  <si>
    <t>Violación a la garantía al debido proceso de notificación en el cobro coactivo.</t>
  </si>
  <si>
    <t>Anulabilidad de los actos indebidamente notificados y pérdida de cartera</t>
  </si>
  <si>
    <t>Verificación y registro en la base de datos para envio de notificación.</t>
  </si>
  <si>
    <t xml:space="preserve">Verificar la realización de la debida notificación de los procesos coactivos.
</t>
  </si>
  <si>
    <t xml:space="preserve">No. de notificaciones efectuadas / No. de registros en la base de datos </t>
  </si>
  <si>
    <t xml:space="preserve">93 notificaciones efectuadas / 109 procesos registrados en la base de datos </t>
  </si>
  <si>
    <t>Expedientes</t>
  </si>
  <si>
    <t>Se realizaron 15 notificaciones personales de las cuales se verificaron y registraron en el Cuadro Seguimiento Cobro Coactivo</t>
  </si>
  <si>
    <t>Herramienta de control de tiempos de PQRS (Base de datos Peticiones, Quejas, Reclamos y Sugrencias)</t>
  </si>
  <si>
    <t>Realizar seguimiento permanente a las peticiones, quejas, reclamos y sugerencias</t>
  </si>
  <si>
    <t>vigencia 2018</t>
  </si>
  <si>
    <t>N° de seguimientos anuales</t>
  </si>
  <si>
    <t>se han llevado a cabo 16 seguimientos en el periodo</t>
  </si>
  <si>
    <t>* Correos electrónicos</t>
  </si>
  <si>
    <t>se han llevado a cabo 32 seguimientos en el periodo</t>
  </si>
  <si>
    <t>Gestionar con el Grupo de Servicios Administrativos el sistema de alertas de tiempos de respuesta de las peticiones, quejas, reclamos y sugerencias en SIGPRO de acuerdo a los terminos establecidos en la Ley 1437 de 2011.</t>
  </si>
  <si>
    <t>N° de reuniones  realizadas / N° de reuniones programadas*100</t>
  </si>
  <si>
    <t>Se llevo a cabo reunión con el grupo de servicios administrativos; resultado de la reunión, Tecnologías generó un documento en el que informó que el sistema SIGPRO arroja alertas de tiempo de respuesta siendo el destinatario el responsable de cada actividad en la gestión del PQRS</t>
  </si>
  <si>
    <t>* Listado de asistencia
* Documento generado por Tecnologías</t>
  </si>
  <si>
    <t>Ausencia o demora en las pruebas de entrega</t>
  </si>
  <si>
    <t>Indebida notificación</t>
  </si>
  <si>
    <t>Demandas penales, civiles y administrativas contra la Entidad. Acciones disciplinarias contra los funcionarios.</t>
  </si>
  <si>
    <t>Módulo de Notificaciones en VITAL</t>
  </si>
  <si>
    <t>Adelantar las acciones expuestas en el Plan de Mejoramiento, consecuencia de la Auditoría Especial del Procedimiento de Notificaciones realizada por la Oficina de Control Interno el 5 de junio de 2017</t>
  </si>
  <si>
    <t>Vigencia 2018</t>
  </si>
  <si>
    <t>N° de acciones realizadas /N° de acciones propuestas*100</t>
  </si>
  <si>
    <t>Se han adelantado 7 acciones de las 12 propuestas, siendo la actualización del procedimiento, la actividad que cumpliría con las 5 acciones pendientes.</t>
  </si>
  <si>
    <t>* Archivos resultado de las acciones ejecutadas, ubicados en la carpeta del Área de Notificaciones en el fileserver.
* Correos electrónicos</t>
  </si>
  <si>
    <t>Se han adelantado todas las acciones (12) propuestas</t>
  </si>
  <si>
    <t>* Archivos resultado de las acciones ejecutadas, ubicados en la carpeta del Área de Notificaciones en el fileserver.
* Correos electrónicos
* Intranet</t>
  </si>
  <si>
    <t>Revivir términos</t>
  </si>
  <si>
    <t>Identificar los requerimientos funcionales para solicitar al Área de Tecnologías el desarrollo tecnológico que permita la inclusión o visualización en el módulo de notificaciones de VITAL, de los actos administrativos no registrados.</t>
  </si>
  <si>
    <t>N° de requerimientos</t>
  </si>
  <si>
    <t>Se identificaron los requerimientos funcionales que permitan la inclusión o visualización en el módulo de notificaciones de VITAL, de los actos administrativos proferdios unicamente desde SIGPRO y se realizó la solicitud al Área de Tecnologías el 27 de diciembre de 2017, atendiendo lo dispuesto en el procedimiento GT-PR-2</t>
  </si>
  <si>
    <t>* Solicitud por correo electrónico del 27 de diciembre de 2017</t>
  </si>
  <si>
    <t>El módulo de notificaciones VITAL no registra la totalidad de los actos administrativos proferidos</t>
  </si>
  <si>
    <t>Violación del debido proceso</t>
  </si>
  <si>
    <t>Procesos Disciplinarios</t>
  </si>
  <si>
    <t xml:space="preserve">No aplica </t>
  </si>
  <si>
    <t>La causa esta fundamentada en  que no se practiquen las pruebas suficientes para tomar una decisión respecto de una investigación disciplinaria.</t>
  </si>
  <si>
    <t>Vencimiento de terminos sin que se hayan pracitcado pruebas</t>
  </si>
  <si>
    <t>Que no se pueda implimentar una de las funciones básicas contentivas en la Ley 734 de 2002 como es la función correctiva.</t>
  </si>
  <si>
    <t>Revisión periódica de los procesos</t>
  </si>
  <si>
    <t>Decretar las pruebas oportunamente y verificar permanente de la actuación disciplinaria frente a la normatividad vigente, esto se hace a traves de una base de datos que contempla las fechas de vencimiento de cada proceso.</t>
  </si>
  <si>
    <t>Abogados de Control Interno Disciplinario</t>
  </si>
  <si>
    <t>Base Registro de procesos activos</t>
  </si>
  <si>
    <t>se verifica la base de datos se decretan pruebas constantemente de acuerdo a la nercesidad de cada proceso</t>
  </si>
  <si>
    <t xml:space="preserve">Base de datos </t>
  </si>
  <si>
    <t>la causa de este riesgo, esta basado en la aplicabilidad errónea de un procedimiento o por falta de garantias para él o  los investigados</t>
  </si>
  <si>
    <t>Nulidades en el desarrollo del proceso disciplinario</t>
  </si>
  <si>
    <t>Que habiendo practicado todas las pruebas y logrando esclarecer la ocurrencia de los hechos, es imposible sancionar al o los presuntos responsables, pues se incurre en faltas al debido proceso.</t>
  </si>
  <si>
    <t>Confrontación de la norma jurídica con la actividad procesal</t>
  </si>
  <si>
    <t>Verificación permanente de la actuación disciplinaria frente a la normatividad vigente.</t>
  </si>
  <si>
    <t>Revisón de procesos activos</t>
  </si>
  <si>
    <t xml:space="preserve">se verifica permanentemente la norma frente a los procesos para evitar nulidades </t>
  </si>
  <si>
    <t xml:space="preserve">procesos </t>
  </si>
  <si>
    <t xml:space="preserve">se verifica permanentemente la norma frente a los procesos y el cumplimiento de la misma   para evitar nulidades  </t>
  </si>
  <si>
    <t xml:space="preserve">procesos activos </t>
  </si>
  <si>
    <t>CONTROL A LA GESTIÓN</t>
  </si>
  <si>
    <t>Recepción de información errónea, imprecisa o poco confiable y/o deficiencias en la planeación de las actividades a realizar.</t>
  </si>
  <si>
    <t xml:space="preserve">Elaboración deficiente y/o presentación extemporánea de informes de ley </t>
  </si>
  <si>
    <t xml:space="preserve">
Sanciones administrativas o disciplinarias </t>
  </si>
  <si>
    <t xml:space="preserve">Validación de fichas técnicas  de informes a entes de control </t>
  </si>
  <si>
    <t>1. Actualización del Protocolo 
2. Verificación de la aplicación de las fichas vigentes</t>
  </si>
  <si>
    <t xml:space="preserve">Control Interno </t>
  </si>
  <si>
    <t>30/04/2018
30/04/2018</t>
  </si>
  <si>
    <t xml:space="preserve">Protocolo de Entes de Control actualizado
No. de verificaciones realizadas/ No. de informes a entes de control con ficha vigente </t>
  </si>
  <si>
    <t xml:space="preserve">
1
100%
</t>
  </si>
  <si>
    <t xml:space="preserve">Se realizó la actualización del Protocolo y se envió a los miembros del Comité Directivo, los cuales enviaron sus observaciones y actualmente Control Interno adelanta la consolidación para envío de documento a SGC.
Se diligencia el formato de verificación de los informes a entes de control presentados por Control Interno.  </t>
  </si>
  <si>
    <t xml:space="preserve">
0,5
100%</t>
  </si>
  <si>
    <t xml:space="preserve">
Se realizó la actualización del Protocolo y se envío a los miembros del Comité Directivo, los cuales enviaron sus observaciones y actualmente Control Interno adelanta la consolidación para envío de documento a SGC.
Formato diligenciadoFILESERVER Control Interno </t>
  </si>
  <si>
    <t xml:space="preserve">Se realizó la  actualización del Protocolo el cual se encuentra publicado en la Intranet en el siguiente link: http://intranet.anla.gov.co:82/sites/default/files/Comunicaciones/Control-Interno/protocolo_entes_de_control_1.pdf 
Formato diligenciadoFILESERVER Control Interno </t>
  </si>
  <si>
    <t>1
100%</t>
  </si>
  <si>
    <t xml:space="preserve">Se realizó la actualización del Protocolo Versión 9 del 06/07/2018
Formato diligenciadoFILESERVER Control Interno </t>
  </si>
  <si>
    <r>
      <t xml:space="preserve">CAUSA A
</t>
    </r>
    <r>
      <rPr>
        <sz val="12"/>
        <color rgb="FFFF0000"/>
        <rFont val="Arial"/>
        <family val="2"/>
      </rPr>
      <t>A1 - Desarrollo de piezas de divulgacion del tema de protección de</t>
    </r>
    <r>
      <rPr>
        <sz val="12"/>
        <rFont val="Arial"/>
        <family val="2"/>
      </rPr>
      <t xml:space="preserve"> datos personales.    
CAUSA B
</t>
    </r>
    <r>
      <rPr>
        <sz val="12"/>
        <color rgb="FFFF0000"/>
        <rFont val="Arial"/>
        <family val="2"/>
      </rPr>
      <t xml:space="preserve">
B1 - Socializar los requisitos para el Registro de Bases de Datos personales de la Superintendencia de Industria y Comercio. (SAF)</t>
    </r>
    <r>
      <rPr>
        <sz val="12"/>
        <rFont val="Arial"/>
        <family val="2"/>
      </rPr>
      <t xml:space="preserve">
</t>
    </r>
    <r>
      <rPr>
        <sz val="12"/>
        <color theme="3" tint="0.39997558519241921"/>
        <rFont val="Arial"/>
        <family val="2"/>
      </rPr>
      <t>B1 - Socializar los requisitos para el Registro de Bases de Datos personales de la Superintendencia de Industria y Comercio. (SIPTA)
B1 - Socializar los requisitos para el Registro de Bases de Datos personales de la Superintendencia de Industria y Comercio. (SES)</t>
    </r>
    <r>
      <rPr>
        <sz val="12"/>
        <rFont val="Arial"/>
        <family val="2"/>
      </rPr>
      <t xml:space="preserve">
</t>
    </r>
    <r>
      <rPr>
        <sz val="12"/>
        <color rgb="FFFF0000"/>
        <rFont val="Arial"/>
        <family val="2"/>
      </rPr>
      <t>B2- Levantamiento de Informacion Bases de Datos personales inicial para las Areas de la SAF</t>
    </r>
    <r>
      <rPr>
        <sz val="12"/>
        <rFont val="Arial"/>
        <family val="2"/>
      </rPr>
      <t xml:space="preserve">
</t>
    </r>
    <r>
      <rPr>
        <sz val="12"/>
        <color theme="3" tint="0.39997558519241921"/>
        <rFont val="Arial"/>
        <family val="2"/>
      </rPr>
      <t>B2- Levantamiento de Informacion Bases de Datos personales inicial para las Areas de la SIPTA</t>
    </r>
    <r>
      <rPr>
        <sz val="12"/>
        <rFont val="Arial"/>
        <family val="2"/>
      </rPr>
      <t xml:space="preserve">
</t>
    </r>
    <r>
      <rPr>
        <sz val="12"/>
        <color theme="3" tint="0.39997558519241921"/>
        <rFont val="Arial"/>
        <family val="2"/>
      </rPr>
      <t>B2- Levantamiento de Informacion Bases de Datos personales inicial para las Areas de la SES</t>
    </r>
    <r>
      <rPr>
        <sz val="12"/>
        <rFont val="Arial"/>
        <family val="2"/>
      </rPr>
      <t xml:space="preserve">
B4-  Consolidacion bases de datos ANLA en el sistema RNBD de la SIC
B5- Reporte de bases de datos ANLA en el sistema RNBD de la SIC</t>
    </r>
  </si>
  <si>
    <t>Alto volumen de solicitudes para trámites que ingresan a la entidad
Deficiencia en el reporte de SILA para el monitoreo de tiempos de evaluación
Demora en la creación de las diferentes actividades en SILA</t>
  </si>
  <si>
    <t>Incumplimiento y/o retraso en la evaluación de las solicitudes de los usuarios</t>
  </si>
  <si>
    <t>Demandas por los usuarios
Imagen institucional afectada</t>
  </si>
  <si>
    <t>Parametrizaición vigente en SILA que contien tiempos y actividades predecesoras</t>
  </si>
  <si>
    <t>A la fecha se han realizado actividades de cambios de parametrización y se viene trabajando con OAP un aplicativo que llevara el control de tiempo, mientras se implementa , en el mes de enero se contrato una persona dedicada a realizar control de tiempos y estado de los trámites en evaluación, ajustando las bases de datos y dejando para consulta en el FILE SERVER de permisos.
se reporta avance del 19,5 % ya que de los 41 trámites se ajustada y al día la parametrización de 8 trámites de los 41, y se tiene avances en el aplicativo para 4 (SRS).</t>
  </si>
  <si>
    <t>correos electronicos del avance</t>
  </si>
  <si>
    <t>Se continuó el trabajo adelantado con OAP, se realizó reunion el dia 29 de agosto, a fin de continuar con el proceso de ajuste del aplicativo.</t>
  </si>
  <si>
    <t>acta</t>
  </si>
  <si>
    <t>Se han realizado un total de 4 reuniones, una mensual, con el equipo técnico y jurídico del grupo de permisos en donde se trato el estado de trámite de los expedientes activos en evaluación y se tomaron las decisiones necesarias</t>
  </si>
  <si>
    <t>1. La información que se encuentra registradaen SILA no refleja la realidad  de las actuaciones administrativas sacionatorias en fisico, como: activos y archivados.
2. Las herramientas tecnologicas actualmente no permiten integrar la gestión documental, la gestión de notificaciones, la gestión de la Oficina Asesora Jurídica y TIC´s.</t>
  </si>
  <si>
    <t>Falta de información confiable sobre la existencia de la totalidad de procesos sancionatorios y medidas preventivas, activos, suspendidos y terminados.</t>
  </si>
  <si>
    <t>Suministrar información inexacta a nivel interno, externo y entes de control.</t>
  </si>
  <si>
    <t xml:space="preserve">Base interna de datos  que  consolida la información y nos permite conocer el estado de los expedientes sancionatorios </t>
  </si>
  <si>
    <t>Realizar reunión con la Subdirecciones técnicas, Gestión documental, notificaciones, comunicaciones y TIC´s.
Adelantar las acciones producto de la reunión con la Subdirecciones técnicas, Gestión documental, notificaciones, comunicaciones y TIC´s. 
Revisar, depurar y actualizar SILA y archivo fisico de los expedientes sancionatorios unificando la nomenclatura SAN.</t>
  </si>
  <si>
    <t>31/05/2018
31/05/2018
Desde 01/09/2018 hasta el 30/06/2019</t>
  </si>
  <si>
    <t>La mesa de trabajo con las subdirecciones técnicas, Gestión documental, notificaciones, comunicaciones y TIC´s esta convocada para el día 02-05-2018 a las 3:30 p.m.
En el mes de febrero se solicito al grupo de informatica la base de datos con todos los procesos sancionatorios; sin embargo en el grupo de Sancionatorios se alimenta periodicamente la base de Actos administrativos de caracter sancionatorio.</t>
  </si>
  <si>
    <t>Convocatoria realizada vía correo electrónico
Bases de datos actualizandose diariamente conforme a lo realizado.</t>
  </si>
  <si>
    <t>1. Se realiza la reunión con la Subdirecciones técnicas, Gestión documental, notificaciones, comunicaciones y TIC´s el día 02 de mayo de 2018.
2. Con base en los compromisos adquiridos en la reunión SILA remitio informe a gestión documental para hacer cruce de información entre lo que se encuentra en SILA y el archivo fisico, asi mismo Gestión documental remite informe a la Oficina Asesora Jurídica para toma de decisiones.</t>
  </si>
  <si>
    <t>1. 1
2. 2
3. 0</t>
  </si>
  <si>
    <t>1. Lista de asistencia a reunión del 02 de mayo de 2018.
2. Informe recibidos de SILA y Gestión Documental.</t>
  </si>
  <si>
    <t xml:space="preserve">No se encuentra el lugar de entrega debido a dirección errada por parte del usuario o falta de conocimiento del operador postal.
</t>
  </si>
  <si>
    <t xml:space="preserve">Incumplimiento en los tiempos de entrega  de las comunicaciones por parte del Operador Postal. </t>
  </si>
  <si>
    <t>Entrega inoportuna de comunicaciones oficiales emitidas por la ANLA</t>
  </si>
  <si>
    <t xml:space="preserve">1. Desconocimiento de los usuarios de los procedimientos y sus responsabilidades con los documentos. 
2. Por acción, omisión o dolo. </t>
  </si>
  <si>
    <t>Perdida de la información por olvido, deterioro, sustracción o alteración de la misma por parte de los usuarios y perdida de la trazabilidad o extravío del expediente al interior de la ANLA</t>
  </si>
  <si>
    <t>Perdida del patrimonio documental de la ANLA</t>
  </si>
  <si>
    <t>1.  Error al incorporar los documentos en el Expediente
2. Error en la clasificación del documento por parte de quien lo produce (usuario o dependencia).</t>
  </si>
  <si>
    <t xml:space="preserve">Incorporación de documentación en expedientes que no corresponden. </t>
  </si>
  <si>
    <t>Expedientes desactualizados. 
Errónea toma de decisiones</t>
  </si>
  <si>
    <t>Matriz de seguimiento y Cuenta Cobro mensual</t>
  </si>
  <si>
    <t xml:space="preserve">Realizar el seguimiento semanal a los envíos fisicos que se hacen a traves del operador postal, aplicando los descuentos de acuerdos a lo establecido en los Acuerdos de Niveles de Servicio que se encuentran en el contrato vigente con el proveedor del servicio. </t>
  </si>
  <si>
    <t xml:space="preserve">
Seguimiento a los préstamos y devoluciones. (Listado de Morosos, ficha de prestamos, registro en la planilla de inconsitencias).
</t>
  </si>
  <si>
    <t xml:space="preserve">1. Generar listado de morosos en periódos semanales.
2. Promover la consulta de expedientes o documentos en soporte digital. 
</t>
  </si>
  <si>
    <t>Formato de registro de inconsistencias 
Clasificación del expediente por parte del productor (usuario o dependencia)</t>
  </si>
  <si>
    <t xml:space="preserve">Sensibilizar a los usuarios sobre la importancia de la adecuada clasificación de los documentos, desde el momento en el que se producen. Tal sensibilización se llevara a cabo en la capacitaciones programadas con Talento Humano en el Plan Anual de Capacitación. </t>
  </si>
  <si>
    <t xml:space="preserve">Daniel Geovanny González García. </t>
  </si>
  <si>
    <t>Total de Comunicaciones entregadas oportunamente/Total de comunicaciones fisicas enviadas</t>
  </si>
  <si>
    <t>El seguimiento durante el primer cuatrimestre del año 2018 se amplio  a la totalidad de comunicaciones oficiales enviadas y que son responsabilidad del area de correspondencia, por los medios fisicos a través de los motorizados de 472 y electrónicos que salen a traves de la cuenta licencias@anla.gov.co, revisando los tiempos de entrega mediante la consulta en la  plataforma SIPOST. Una vez realizado este seguimiento mes a mes se generaron el descuento por demora en las entregas fisicas al operador postal</t>
  </si>
  <si>
    <t>SIGPRO Vs Base Mensual de Seguimiento</t>
  </si>
  <si>
    <t>Se realizó el seguimiento al 100% de las comunicaciones oficiales firmadas en el SIGPRO, se implemento el uso del formato código: GD-F-50 - Seguimiento de Comunicaciones Enviadas y se dejó un anexo en el Manual de Correpondencia, el procedimiento para su uso.</t>
  </si>
  <si>
    <t>1.Total de listado de morosos /Total de semanas del año.
.
2. Número de consultas realizadas en soporte digital/Número de consultas recibidas</t>
  </si>
  <si>
    <t>1. 100%
2. 30%</t>
  </si>
  <si>
    <t>1. Con corte a 30 de abril se ha emitido un único listado de morosos que consolida el total de usuarios que tienen mora en la entrega de los expedientes y documentos consultados. Obedece esta acción en atención que dada la contigencia contractual todos los contratistas de las areas misionales quedaron al día con las devoluciones de documentos a fin de obtener el paz y salvo. 
2. A corte de 30 de abril se han prestado en soporte digital un total de 466 consultas en soporte digital de un total de 7.658 consultas recibidas</t>
  </si>
  <si>
    <t>20%
0.06%</t>
  </si>
  <si>
    <t xml:space="preserve">Correo Electronico y Ficha de Control de préstamo de Expedientes.
2. Indicador de préstamos </t>
  </si>
  <si>
    <t>1. Con corte a 31 de agosto de 2018 se han enviado un total de 17 correos informando listado de morosos.
2. a 31 de agosto se ha realizado el préstamo de 1.152 préstamos de documentos en soporte digital de un total de 21.486 de consultas recibidas</t>
  </si>
  <si>
    <t>35%
0.053%</t>
  </si>
  <si>
    <t xml:space="preserve">Capacitaciones realizadas/Capacitaciones Programadas. </t>
  </si>
  <si>
    <t xml:space="preserve">A corte 30 de abril se han realizado 5 capacitaciones relacionadas con TRD y en la misma se sensibiliza a los contratistas y funcionarios sobre la importancia de la correcta clasificación de los documentos.
</t>
  </si>
  <si>
    <t>Formato de asistencia a capacitaciones</t>
  </si>
  <si>
    <t>A corte 31 de agosto se han realizado 17 de 19 capacitaciones programadas con apoyo del área de talento humano, los temas tratados son TRD, responsabilidad de los servidores públicos respecto de los documentos que consultan, generan y la correcta clasificación de los documentos.</t>
  </si>
  <si>
    <t>Gestión documental</t>
  </si>
  <si>
    <t>Las  dependencias y/o áreas de la entidad reportan la información con errores e incompleta</t>
  </si>
  <si>
    <t>Presentación de estados contables sin la adecuada razonabilidad y confiabilidad</t>
  </si>
  <si>
    <t xml:space="preserve">La Información contable  no cumple con lo establecido en la normatividad
vigente.
</t>
  </si>
  <si>
    <t>Conciliar la informacion financiera previo a la presentacion de los estados financieros</t>
  </si>
  <si>
    <t>Falta de aplicación de las tablas de cobro señaladas en la resolución de cobro vigente para tal fin.</t>
  </si>
  <si>
    <t>Errores en las liquidaciones por los servicios de Evaluación y Seguimiento</t>
  </si>
  <si>
    <t xml:space="preserve">* No recaudar oportunamente los valores por concepto de servicios, de los  procesos de reliquidación o recursos presentados.
* Las liquidaciones generadas por menor valor no cubren el costo total de la prestación del servicio.
* Las liquidaciones generadas por mayor valor dan lugar a los recursos de reposición generando la dilación de los correspondientes pagos.
</t>
  </si>
  <si>
    <t>Validar una a una las solicitudes liquidación verificando que cumplan los lineamientos establecidos en el artículo 96 de Ley 633 de 2000 y la Resolución de cobro 0324 del 17 de marzo de 2015. En SILA queda registrad la trazabiliad de cada revisión y la firma de quien finaliza la actividad.</t>
  </si>
  <si>
    <t xml:space="preserve">* Datos errados en los documentos de solicitud:  Actas de Liquidación, Memorandos.
*Interpretación erronea de la solicitud.
*Liberar un valor mayor al solicitado
</t>
  </si>
  <si>
    <t>Liberación Incorrecta de saldos de registros presupuestales y Certificados de disponibilidad presupuestal</t>
  </si>
  <si>
    <t>*En el caso de los Registros Presupuestales, dejar desfinanciado el contrato.  incumpliendo  la forma de pago pactada.
*Incurrir en procesos de Conciliaciones Judiciales con el beneficiario. 
* En el caso de CDPs,  no contar con una apropiación certificada que permita asumir compromisos contractuales; retrasos en la gestión administrativa</t>
  </si>
  <si>
    <t xml:space="preserve">Validar las solicitudes a liberar  en aplicativo SIIF Nación II, y posteriormente verificar que haya quedado  de acuerdo a la solicitud </t>
  </si>
  <si>
    <t>* Al momento de realizar los registros presupuestales en el aplicativo SIIF NACION II se asocie una cuenta bancaria diferente.</t>
  </si>
  <si>
    <t>Realizar el abono en una cuenta bancaria diferente a la reportada en el contrato del tercero</t>
  </si>
  <si>
    <t>El beneficiario del pago puede llegar a reclamar el valor del pago en la cuenta correcta</t>
  </si>
  <si>
    <t>Validar la información en el  aplicativo SIIF NACION II y la información reportada en la certificacion bancaria de cada tercero en la creación   y/o en la cuenta existente para la elaboración del registro presupuestal</t>
  </si>
  <si>
    <t>Que el trámite de comisión o autorización de viaje sea solicitada extemporáneamente</t>
  </si>
  <si>
    <t>Que se quede una comisión sin registro presupuestal</t>
  </si>
  <si>
    <t>Que no se puedan pagar los viáticos o gastos de permanencia y traslado y gastos de viaje al funcionario o contratista</t>
  </si>
  <si>
    <t>Verificacion del tramite de la comision a traves del aplicativo ULISES</t>
  </si>
  <si>
    <t>Gestión Financiera</t>
  </si>
  <si>
    <t xml:space="preserve">Verificar trimestralmente que todas las liquidación y los autos de cobro emitidos en la vigencia 2018, sean revisadas y aprobadas por las instancias competentes. </t>
  </si>
  <si>
    <t xml:space="preserve">Grupo de Finanzas y Presupuesto </t>
  </si>
  <si>
    <t>Número de Liquidaciones emitidas en el trimestre que incluyen revisión y finalización / Número total de liquidaciones emitidas durante el trimestre</t>
  </si>
  <si>
    <t>Se liquidacron 715 evaluaciónes mas 254 autos de cobro para un total de 969; de los cuales en las 969 actividades participaron los revisores del Grupo de Finanzas y Presupuesto y fueron finalizadas por el funcionario responsable.</t>
  </si>
  <si>
    <t>SILA: Reportes FINANCIERO Autos de cobro y slicitud liquidación.</t>
  </si>
  <si>
    <t>Se emitieron 828 liquidaciónes de evaluación 426 y de autos de cobro 402, todas incluyen dos revisores del Grupo y un finalizador responsable.</t>
  </si>
  <si>
    <r>
      <rPr>
        <b/>
        <sz val="11"/>
        <color theme="1"/>
        <rFont val="Calibri"/>
        <family val="2"/>
        <scheme val="minor"/>
      </rPr>
      <t>CAUSA A
 A1 - Implementación del procedimiento de Administración de Servicios del proceso donde se documentan los cambios de las plataformas core de la ANLA.</t>
    </r>
    <r>
      <rPr>
        <sz val="11"/>
        <color theme="1"/>
        <rFont val="Calibri"/>
        <family val="2"/>
        <scheme val="minor"/>
      </rPr>
      <t xml:space="preserve">
A2 - Elaboración de mesas de trabajo con los Ingenieros Administradiores para definir la política de Gestión de Cambios. y su oficialización en el MECI . 
CAUSA B
B1 - Implementación del procedimiento de Gestión de Accesos donde se asignan por permisos para el uso de aplciaciones, servicios y sistemas de información de usuario final.
CAUSA C
C1 - Fortalecer la herramienta de proteccion para usuario final, mediante la configuracion y afinacion de nuevas reglas que controlen la descarga e instalacion de software no autorizado.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</si>
</sst>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name val="Arial"/>
      <family val="2"/>
    </font>
    <font>
      <sz val="9"/>
      <name val="Arial"/>
      <family val="2"/>
    </font>
    <font>
      <b/>
      <sz val="10"/>
      <name val="Arial"/>
      <family val="2"/>
    </font>
    <font>
      <b/>
      <sz val="8"/>
      <name val="Arial"/>
      <family val="2"/>
    </font>
    <font>
      <sz val="12"/>
      <name val="Calibri"/>
      <family val="2"/>
      <scheme val="minor"/>
    </font>
    <font>
      <sz val="11"/>
      <name val="Calibri"/>
      <family val="2"/>
      <scheme val="minor"/>
    </font>
    <font>
      <b/>
      <sz val="12"/>
      <name val="Calibri"/>
      <family val="2"/>
      <scheme val="minor"/>
    </font>
    <font>
      <b/>
      <sz val="11"/>
      <color theme="1"/>
      <name val="Calibri"/>
      <family val="2"/>
      <scheme val="minor"/>
    </font>
    <font>
      <i/>
      <sz val="12"/>
      <name val="Calibri"/>
      <family val="2"/>
      <scheme val="minor"/>
    </font>
    <font>
      <sz val="10"/>
      <name val="Arial"/>
      <family val="2"/>
    </font>
    <font>
      <sz val="10"/>
      <name val="Arial"/>
      <family val="2"/>
    </font>
    <font>
      <b/>
      <sz val="12"/>
      <color rgb="FF363435"/>
      <name val="Calibri"/>
      <family val="2"/>
      <scheme val="minor"/>
    </font>
    <font>
      <u/>
      <sz val="12"/>
      <name val="Calibri"/>
      <family val="2"/>
      <scheme val="minor"/>
    </font>
    <font>
      <b/>
      <sz val="11"/>
      <name val="Calibri"/>
      <family val="2"/>
      <scheme val="minor"/>
    </font>
    <font>
      <i/>
      <sz val="11"/>
      <name val="Calibri"/>
      <family val="2"/>
      <scheme val="minor"/>
    </font>
    <font>
      <i/>
      <sz val="11"/>
      <color theme="1"/>
      <name val="Calibri"/>
      <family val="2"/>
      <scheme val="minor"/>
    </font>
    <font>
      <sz val="10"/>
      <name val="Calibri"/>
      <family val="2"/>
      <scheme val="minor"/>
    </font>
    <font>
      <sz val="10"/>
      <name val="Arial"/>
      <family val="2"/>
    </font>
    <font>
      <b/>
      <sz val="12"/>
      <name val="Arial"/>
      <family val="2"/>
    </font>
    <font>
      <strike/>
      <sz val="12"/>
      <name val="Arial"/>
      <family val="2"/>
    </font>
    <font>
      <b/>
      <sz val="12"/>
      <color theme="0"/>
      <name val="Calibri"/>
      <family val="2"/>
      <scheme val="minor"/>
    </font>
    <font>
      <sz val="11"/>
      <name val="Arial"/>
      <family val="2"/>
    </font>
    <font>
      <b/>
      <sz val="11"/>
      <name val="Arial"/>
      <family val="2"/>
    </font>
    <font>
      <sz val="11"/>
      <color theme="1"/>
      <name val="Arial"/>
      <family val="2"/>
    </font>
    <font>
      <b/>
      <sz val="16"/>
      <name val="Arial"/>
      <family val="2"/>
    </font>
    <font>
      <b/>
      <sz val="12"/>
      <color rgb="FFF47710"/>
      <name val="Arial"/>
      <family val="2"/>
    </font>
    <font>
      <b/>
      <sz val="11"/>
      <color rgb="FF363435"/>
      <name val="Arial"/>
      <family val="2"/>
    </font>
    <font>
      <sz val="12"/>
      <color theme="1"/>
      <name val="Calibri"/>
      <family val="2"/>
      <scheme val="minor"/>
    </font>
    <font>
      <sz val="12"/>
      <color rgb="FF363435"/>
      <name val="Calibri"/>
      <family val="2"/>
      <scheme val="minor"/>
    </font>
    <font>
      <b/>
      <sz val="10"/>
      <color theme="0"/>
      <name val="Arial"/>
      <family val="2"/>
    </font>
    <font>
      <sz val="11"/>
      <color theme="0"/>
      <name val="Arial"/>
      <family val="2"/>
    </font>
    <font>
      <b/>
      <sz val="12"/>
      <color rgb="FF339966"/>
      <name val="Arial"/>
      <family val="2"/>
    </font>
    <font>
      <sz val="14"/>
      <color rgb="FF000000"/>
      <name val="Arial"/>
      <family val="2"/>
    </font>
    <font>
      <sz val="14"/>
      <name val="Arial"/>
      <family val="2"/>
    </font>
    <font>
      <b/>
      <sz val="14"/>
      <name val="Arial"/>
      <family val="2"/>
    </font>
    <font>
      <sz val="14"/>
      <color theme="1"/>
      <name val="Arial"/>
      <family val="2"/>
    </font>
    <font>
      <b/>
      <sz val="14"/>
      <color theme="1"/>
      <name val="Arial"/>
      <family val="2"/>
    </font>
    <font>
      <b/>
      <sz val="14"/>
      <color theme="4" tint="-0.249977111117893"/>
      <name val="Arial"/>
      <family val="2"/>
    </font>
    <font>
      <b/>
      <sz val="14"/>
      <color theme="0"/>
      <name val="Arial"/>
      <family val="2"/>
    </font>
    <font>
      <sz val="10"/>
      <name val="Arial"/>
      <family val="2"/>
    </font>
    <font>
      <b/>
      <sz val="11"/>
      <color theme="0"/>
      <name val="Calibri"/>
      <family val="2"/>
      <scheme val="minor"/>
    </font>
    <font>
      <i/>
      <sz val="10"/>
      <name val="Arial"/>
      <family val="2"/>
    </font>
    <font>
      <u/>
      <sz val="10"/>
      <color theme="10"/>
      <name val="Arial"/>
      <family val="2"/>
    </font>
    <font>
      <sz val="12"/>
      <name val="Calibri"/>
      <family val="2"/>
    </font>
    <font>
      <b/>
      <sz val="12"/>
      <name val="Calibri"/>
      <family val="2"/>
    </font>
    <font>
      <sz val="10"/>
      <name val="Calibri"/>
      <family val="2"/>
    </font>
    <font>
      <u/>
      <sz val="11"/>
      <color rgb="FF0000FF"/>
      <name val="Calibri"/>
      <family val="2"/>
      <scheme val="minor"/>
    </font>
    <font>
      <b/>
      <sz val="11"/>
      <color rgb="FF366092"/>
      <name val="Calibri"/>
      <family val="2"/>
      <scheme val="minor"/>
    </font>
    <font>
      <b/>
      <sz val="9"/>
      <color indexed="81"/>
      <name val="Tahoma"/>
      <family val="2"/>
    </font>
    <font>
      <sz val="9"/>
      <color indexed="81"/>
      <name val="Tahoma"/>
      <family val="2"/>
    </font>
    <font>
      <sz val="12"/>
      <color rgb="FFFF0000"/>
      <name val="Arial"/>
      <family val="2"/>
    </font>
    <font>
      <sz val="12"/>
      <color theme="3" tint="0.39997558519241921"/>
      <name val="Arial"/>
      <family val="2"/>
    </font>
    <font>
      <b/>
      <sz val="14"/>
      <color indexed="81"/>
      <name val="Tahoma"/>
      <family val="2"/>
    </font>
    <font>
      <sz val="14"/>
      <color indexed="81"/>
      <name val="Tahoma"/>
      <family val="2"/>
    </font>
  </fonts>
  <fills count="29">
    <fill>
      <patternFill patternType="none"/>
    </fill>
    <fill>
      <patternFill patternType="gray125"/>
    </fill>
    <fill>
      <patternFill patternType="solid">
        <fgColor indexed="22"/>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6" tint="0.59999389629810485"/>
        <bgColor indexed="38"/>
      </patternFill>
    </fill>
    <fill>
      <patternFill patternType="solid">
        <fgColor theme="6" tint="0.59999389629810485"/>
        <bgColor indexed="64"/>
      </patternFill>
    </fill>
    <fill>
      <patternFill patternType="solid">
        <fgColor rgb="FFFF6600"/>
        <bgColor indexed="64"/>
      </patternFill>
    </fill>
    <fill>
      <patternFill patternType="solid">
        <fgColor rgb="FFEF720B"/>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bgColor indexed="64"/>
      </patternFill>
    </fill>
    <fill>
      <patternFill patternType="solid">
        <fgColor rgb="FF339966"/>
        <bgColor indexed="64"/>
      </patternFill>
    </fill>
    <fill>
      <patternFill patternType="solid">
        <fgColor rgb="FF3BB377"/>
        <bgColor indexed="64"/>
      </patternFill>
    </fill>
    <fill>
      <patternFill patternType="solid">
        <fgColor rgb="FFE8F8F0"/>
        <bgColor indexed="64"/>
      </patternFill>
    </fill>
    <fill>
      <patternFill patternType="solid">
        <fgColor rgb="FFE8F8F0"/>
        <bgColor rgb="FF000000"/>
      </patternFill>
    </fill>
    <fill>
      <patternFill patternType="solid">
        <fgColor rgb="FFFF0000"/>
      </patternFill>
    </fill>
    <fill>
      <patternFill patternType="solid">
        <fgColor rgb="FFF47710"/>
      </patternFill>
    </fill>
    <fill>
      <patternFill patternType="solid">
        <fgColor rgb="FF008080"/>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FFFF00"/>
        <bgColor rgb="FF000000"/>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auto="1"/>
      </bottom>
      <diagonal/>
    </border>
    <border diagonalUp="1">
      <left/>
      <right/>
      <top/>
      <bottom/>
      <diagonal style="thick">
        <color theme="0"/>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left>
      <right/>
      <top/>
      <bottom/>
      <diagonal/>
    </border>
    <border>
      <left/>
      <right/>
      <top style="thin">
        <color theme="0"/>
      </top>
      <bottom style="thick">
        <color theme="0"/>
      </bottom>
      <diagonal/>
    </border>
    <border>
      <left/>
      <right style="thin">
        <color theme="0"/>
      </right>
      <top style="thin">
        <color theme="0"/>
      </top>
      <bottom style="thick">
        <color theme="0"/>
      </bottom>
      <diagonal/>
    </border>
    <border>
      <left style="thin">
        <color theme="0"/>
      </left>
      <right/>
      <top style="thin">
        <color theme="0"/>
      </top>
      <bottom style="thick">
        <color theme="0"/>
      </bottom>
      <diagonal/>
    </border>
    <border>
      <left style="medium">
        <color indexed="64"/>
      </left>
      <right style="thin">
        <color auto="1"/>
      </right>
      <top style="medium">
        <color indexed="64"/>
      </top>
      <bottom/>
      <diagonal/>
    </border>
    <border>
      <left style="medium">
        <color theme="1"/>
      </left>
      <right style="thin">
        <color auto="1"/>
      </right>
      <top style="medium">
        <color indexed="64"/>
      </top>
      <bottom/>
      <diagonal/>
    </border>
    <border>
      <left style="thin">
        <color rgb="FF244061"/>
      </left>
      <right/>
      <top style="medium">
        <color indexed="64"/>
      </top>
      <bottom style="thin">
        <color rgb="FF244061"/>
      </bottom>
      <diagonal/>
    </border>
    <border>
      <left/>
      <right/>
      <top style="medium">
        <color indexed="64"/>
      </top>
      <bottom style="thin">
        <color rgb="FF244061"/>
      </bottom>
      <diagonal/>
    </border>
    <border>
      <left/>
      <right style="thin">
        <color rgb="FF244061"/>
      </right>
      <top style="medium">
        <color indexed="64"/>
      </top>
      <bottom style="thin">
        <color rgb="FF244061"/>
      </bottom>
      <diagonal/>
    </border>
    <border>
      <left style="medium">
        <color indexed="64"/>
      </left>
      <right/>
      <top style="medium">
        <color indexed="64"/>
      </top>
      <bottom style="thin">
        <color rgb="FF244061"/>
      </bottom>
      <diagonal/>
    </border>
    <border>
      <left/>
      <right style="medium">
        <color indexed="64"/>
      </right>
      <top style="medium">
        <color indexed="64"/>
      </top>
      <bottom style="thin">
        <color rgb="FF244061"/>
      </bottom>
      <diagonal/>
    </border>
    <border>
      <left style="medium">
        <color indexed="64"/>
      </left>
      <right style="thin">
        <color auto="1"/>
      </right>
      <top/>
      <bottom/>
      <diagonal/>
    </border>
    <border>
      <left style="medium">
        <color theme="1"/>
      </left>
      <right style="thin">
        <color auto="1"/>
      </right>
      <top/>
      <bottom/>
      <diagonal/>
    </border>
    <border>
      <left/>
      <right style="thin">
        <color rgb="FF244061"/>
      </right>
      <top style="thin">
        <color rgb="FF244061"/>
      </top>
      <bottom/>
      <diagonal/>
    </border>
    <border>
      <left style="thin">
        <color rgb="FF244061"/>
      </left>
      <right style="thin">
        <color rgb="FF244061"/>
      </right>
      <top style="thin">
        <color rgb="FF244061"/>
      </top>
      <bottom/>
      <diagonal/>
    </border>
    <border>
      <left style="thin">
        <color rgb="FF244061"/>
      </left>
      <right/>
      <top style="thin">
        <color rgb="FF244061"/>
      </top>
      <bottom/>
      <diagonal/>
    </border>
    <border>
      <left style="medium">
        <color indexed="64"/>
      </left>
      <right style="thin">
        <color rgb="FF244061"/>
      </right>
      <top style="thin">
        <color rgb="FF244061"/>
      </top>
      <bottom/>
      <diagonal/>
    </border>
    <border>
      <left style="thin">
        <color rgb="FF244061"/>
      </left>
      <right/>
      <top/>
      <bottom/>
      <diagonal/>
    </border>
    <border>
      <left style="thin">
        <color rgb="FF244061"/>
      </left>
      <right style="medium">
        <color indexed="64"/>
      </right>
      <top/>
      <bottom/>
      <diagonal/>
    </border>
  </borders>
  <cellStyleXfs count="8583">
    <xf numFmtId="0" fontId="0" fillId="0" borderId="0"/>
    <xf numFmtId="0" fontId="20" fillId="0" borderId="0"/>
    <xf numFmtId="9" fontId="20" fillId="0" borderId="0" applyFont="0" applyFill="0" applyBorder="0" applyAlignment="0" applyProtection="0"/>
    <xf numFmtId="0" fontId="20"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0" borderId="0"/>
    <xf numFmtId="0" fontId="20" fillId="0" borderId="0"/>
    <xf numFmtId="0" fontId="20" fillId="0" borderId="0"/>
    <xf numFmtId="0" fontId="20" fillId="0" borderId="0"/>
    <xf numFmtId="9" fontId="18" fillId="0" borderId="0" applyFont="0" applyFill="0" applyBorder="0" applyAlignment="0" applyProtection="0"/>
    <xf numFmtId="9" fontId="20" fillId="0" borderId="0" applyFont="0" applyFill="0" applyBorder="0" applyAlignment="0" applyProtection="0"/>
    <xf numFmtId="9" fontId="29"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20"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30"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20"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20"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20"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20"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20"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20"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2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2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37"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37"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8"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59" fillId="0" borderId="0" applyFont="0" applyFill="0" applyBorder="0" applyAlignment="0" applyProtection="0"/>
    <xf numFmtId="0" fontId="62" fillId="0" borderId="0" applyNumberFormat="0" applyFill="0" applyBorder="0" applyAlignment="0" applyProtection="0"/>
  </cellStyleXfs>
  <cellXfs count="670">
    <xf numFmtId="0" fontId="0" fillId="0" borderId="0" xfId="0"/>
    <xf numFmtId="0" fontId="0" fillId="0" borderId="0" xfId="0" applyAlignment="1">
      <alignment horizontal="center"/>
    </xf>
    <xf numFmtId="0" fontId="19" fillId="0" borderId="1"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20" fillId="0" borderId="1" xfId="0" applyFont="1" applyBorder="1"/>
    <xf numFmtId="0" fontId="22" fillId="3" borderId="1" xfId="0" applyFont="1" applyFill="1" applyBorder="1" applyAlignment="1">
      <alignment horizontal="center" vertical="center"/>
    </xf>
    <xf numFmtId="0" fontId="20" fillId="0" borderId="1" xfId="0" applyFont="1" applyBorder="1" applyAlignment="1">
      <alignment horizontal="left" vertical="top" wrapText="1"/>
    </xf>
    <xf numFmtId="0" fontId="0" fillId="0" borderId="1" xfId="0" applyBorder="1" applyAlignment="1">
      <alignment horizontal="left" vertical="top" wrapText="1"/>
    </xf>
    <xf numFmtId="0" fontId="20" fillId="0" borderId="1" xfId="0" applyFont="1" applyFill="1" applyBorder="1" applyAlignment="1">
      <alignment wrapText="1"/>
    </xf>
    <xf numFmtId="0" fontId="0" fillId="0" borderId="1" xfId="0" applyBorder="1"/>
    <xf numFmtId="0" fontId="22" fillId="3" borderId="1" xfId="0" applyFont="1" applyFill="1" applyBorder="1" applyAlignment="1">
      <alignment horizontal="center"/>
    </xf>
    <xf numFmtId="0" fontId="0" fillId="0" borderId="1" xfId="0" applyBorder="1" applyAlignment="1">
      <alignment wrapText="1"/>
    </xf>
    <xf numFmtId="0" fontId="20" fillId="0" borderId="0" xfId="0" applyFont="1" applyBorder="1"/>
    <xf numFmtId="0" fontId="0" fillId="0" borderId="0" xfId="0" applyBorder="1"/>
    <xf numFmtId="0" fontId="20" fillId="0" borderId="0" xfId="1"/>
    <xf numFmtId="0" fontId="20" fillId="0" borderId="0" xfId="1" applyAlignment="1">
      <alignment vertical="top" wrapText="1"/>
    </xf>
    <xf numFmtId="0" fontId="24" fillId="0" borderId="0" xfId="1" applyFont="1"/>
    <xf numFmtId="0" fontId="24" fillId="0" borderId="0" xfId="1" applyFont="1" applyAlignment="1">
      <alignment vertical="top" wrapText="1"/>
    </xf>
    <xf numFmtId="0" fontId="24" fillId="0" borderId="0" xfId="0" applyFont="1"/>
    <xf numFmtId="0" fontId="25" fillId="0" borderId="1" xfId="1" applyFont="1" applyBorder="1" applyAlignment="1">
      <alignment horizontal="left" vertical="center" wrapText="1"/>
    </xf>
    <xf numFmtId="0" fontId="25" fillId="0" borderId="1" xfId="3" applyFont="1" applyBorder="1" applyAlignment="1">
      <alignment horizontal="left" wrapText="1"/>
    </xf>
    <xf numFmtId="0" fontId="25" fillId="0" borderId="1" xfId="3" applyFont="1" applyBorder="1" applyAlignment="1">
      <alignment wrapText="1"/>
    </xf>
    <xf numFmtId="0" fontId="25" fillId="0" borderId="1" xfId="3" applyFont="1" applyBorder="1" applyAlignment="1">
      <alignment horizontal="justify" vertical="center" wrapText="1"/>
    </xf>
    <xf numFmtId="0" fontId="25" fillId="0" borderId="1" xfId="1" applyFont="1" applyBorder="1" applyAlignment="1">
      <alignment vertical="top" wrapText="1"/>
    </xf>
    <xf numFmtId="0" fontId="25" fillId="0" borderId="1" xfId="1" applyFont="1" applyFill="1" applyBorder="1" applyAlignment="1">
      <alignment horizontal="center"/>
    </xf>
    <xf numFmtId="0" fontId="35" fillId="16" borderId="1" xfId="1" applyFont="1" applyFill="1" applyBorder="1" applyAlignment="1">
      <alignment horizontal="left" vertical="center" wrapText="1"/>
    </xf>
    <xf numFmtId="0" fontId="34" fillId="8" borderId="1" xfId="1" applyFont="1" applyFill="1" applyBorder="1" applyAlignment="1">
      <alignment horizontal="left" vertical="top" wrapText="1"/>
    </xf>
    <xf numFmtId="0" fontId="34" fillId="13" borderId="1" xfId="1" applyFont="1" applyFill="1" applyBorder="1" applyAlignment="1">
      <alignment horizontal="center" vertical="center" wrapText="1"/>
    </xf>
    <xf numFmtId="0" fontId="34" fillId="17" borderId="1" xfId="1" applyFont="1" applyFill="1" applyBorder="1" applyAlignment="1">
      <alignment horizontal="center" vertical="top" wrapText="1"/>
    </xf>
    <xf numFmtId="0" fontId="35" fillId="14" borderId="1" xfId="1" applyFont="1" applyFill="1" applyBorder="1" applyAlignment="1">
      <alignment horizontal="center" vertical="top" wrapText="1"/>
    </xf>
    <xf numFmtId="0" fontId="35" fillId="13" borderId="1" xfId="1" applyFont="1" applyFill="1" applyBorder="1" applyAlignment="1">
      <alignment horizontal="center" vertical="top" wrapText="1"/>
    </xf>
    <xf numFmtId="0" fontId="35" fillId="16" borderId="1" xfId="1" applyFont="1" applyFill="1" applyBorder="1" applyAlignment="1">
      <alignment horizontal="center" vertical="top" wrapText="1"/>
    </xf>
    <xf numFmtId="0" fontId="34" fillId="15" borderId="1" xfId="1" applyFont="1" applyFill="1" applyBorder="1" applyAlignment="1">
      <alignment horizontal="center" vertical="top" wrapText="1"/>
    </xf>
    <xf numFmtId="0" fontId="34" fillId="5" borderId="1" xfId="1" applyFont="1" applyFill="1" applyBorder="1" applyAlignment="1">
      <alignment horizontal="center" vertical="top" wrapText="1"/>
    </xf>
    <xf numFmtId="0" fontId="34" fillId="0" borderId="1" xfId="1" applyFont="1" applyFill="1" applyBorder="1" applyAlignment="1">
      <alignment horizontal="center" vertical="top" wrapText="1"/>
    </xf>
    <xf numFmtId="0" fontId="27" fillId="0" borderId="0" xfId="1" applyFont="1" applyBorder="1" applyAlignment="1"/>
    <xf numFmtId="0" fontId="25" fillId="0" borderId="0" xfId="1" applyFont="1"/>
    <xf numFmtId="0" fontId="27" fillId="0" borderId="0" xfId="1" applyFont="1" applyBorder="1" applyAlignment="1">
      <alignment horizontal="center"/>
    </xf>
    <xf numFmtId="0" fontId="13" fillId="0" borderId="0" xfId="1" applyFont="1" applyBorder="1" applyAlignment="1">
      <alignment horizontal="left"/>
    </xf>
    <xf numFmtId="0" fontId="27" fillId="0" borderId="2" xfId="1" applyFont="1" applyBorder="1" applyAlignment="1">
      <alignment horizontal="center"/>
    </xf>
    <xf numFmtId="0" fontId="27" fillId="0" borderId="2" xfId="1" applyFont="1" applyBorder="1" applyAlignment="1">
      <alignment horizontal="left"/>
    </xf>
    <xf numFmtId="0" fontId="27" fillId="0" borderId="1" xfId="1" applyFont="1" applyBorder="1" applyAlignment="1">
      <alignment horizontal="center"/>
    </xf>
    <xf numFmtId="0" fontId="33" fillId="0" borderId="1" xfId="1" applyFont="1" applyBorder="1"/>
    <xf numFmtId="0" fontId="0" fillId="0" borderId="0" xfId="0" applyBorder="1" applyAlignment="1"/>
    <xf numFmtId="0" fontId="19" fillId="0" borderId="0" xfId="0" applyFont="1" applyBorder="1"/>
    <xf numFmtId="0" fontId="26" fillId="18" borderId="0" xfId="0" applyFont="1" applyFill="1" applyBorder="1" applyAlignment="1">
      <alignment vertical="center" wrapText="1"/>
    </xf>
    <xf numFmtId="0" fontId="39" fillId="0" borderId="0" xfId="0" applyFont="1" applyBorder="1"/>
    <xf numFmtId="0" fontId="8" fillId="0" borderId="16" xfId="4297" applyBorder="1" applyAlignment="1"/>
    <xf numFmtId="0" fontId="8" fillId="0" borderId="0" xfId="4297" applyBorder="1" applyAlignment="1"/>
    <xf numFmtId="0" fontId="19" fillId="0" borderId="0" xfId="0" applyFont="1"/>
    <xf numFmtId="0" fontId="39" fillId="0" borderId="0" xfId="0" applyFont="1"/>
    <xf numFmtId="0" fontId="20" fillId="0" borderId="0" xfId="3"/>
    <xf numFmtId="0" fontId="41" fillId="0" borderId="0" xfId="3" applyFont="1" applyAlignment="1">
      <alignment horizontal="left" vertical="center"/>
    </xf>
    <xf numFmtId="2" fontId="41" fillId="0" borderId="0" xfId="3" applyNumberFormat="1" applyFont="1" applyAlignment="1">
      <alignment horizontal="justify" vertical="center" wrapText="1"/>
    </xf>
    <xf numFmtId="0" fontId="49" fillId="19" borderId="1" xfId="3" applyFont="1" applyFill="1" applyBorder="1" applyAlignment="1">
      <alignment horizontal="center" vertical="center" wrapText="1"/>
    </xf>
    <xf numFmtId="49" fontId="20" fillId="0" borderId="1" xfId="3" applyNumberFormat="1" applyFont="1" applyBorder="1" applyAlignment="1">
      <alignment horizontal="center"/>
    </xf>
    <xf numFmtId="0" fontId="20" fillId="0" borderId="1" xfId="3" applyFont="1" applyBorder="1" applyAlignment="1">
      <alignment horizontal="center"/>
    </xf>
    <xf numFmtId="0" fontId="41" fillId="0" borderId="0" xfId="3" applyFont="1" applyAlignment="1">
      <alignment vertical="center"/>
    </xf>
    <xf numFmtId="2" fontId="41" fillId="0" borderId="0" xfId="3" applyNumberFormat="1" applyFont="1" applyAlignment="1">
      <alignment vertical="center" wrapText="1"/>
    </xf>
    <xf numFmtId="0" fontId="42" fillId="0" borderId="0" xfId="3" applyFont="1" applyAlignment="1"/>
    <xf numFmtId="49" fontId="20" fillId="0" borderId="0" xfId="3" applyNumberFormat="1" applyFont="1" applyBorder="1" applyAlignment="1">
      <alignment horizontal="center"/>
    </xf>
    <xf numFmtId="0" fontId="20" fillId="0" borderId="0" xfId="3" applyFont="1" applyBorder="1" applyAlignment="1">
      <alignment horizontal="center"/>
    </xf>
    <xf numFmtId="0" fontId="41" fillId="0" borderId="0" xfId="3" applyFont="1"/>
    <xf numFmtId="0" fontId="42" fillId="0" borderId="0" xfId="3" applyFont="1" applyFill="1" applyBorder="1" applyAlignment="1">
      <alignment vertical="center"/>
    </xf>
    <xf numFmtId="0" fontId="26" fillId="0" borderId="1" xfId="3" applyFont="1" applyFill="1" applyBorder="1" applyAlignment="1">
      <alignment horizontal="center" vertical="center"/>
    </xf>
    <xf numFmtId="0" fontId="26" fillId="0" borderId="1" xfId="3" applyFont="1" applyFill="1" applyBorder="1" applyAlignment="1">
      <alignment horizontal="center"/>
    </xf>
    <xf numFmtId="0" fontId="41" fillId="0" borderId="0" xfId="3" applyFont="1" applyFill="1"/>
    <xf numFmtId="0" fontId="42" fillId="0" borderId="1" xfId="3" applyFont="1" applyBorder="1" applyAlignment="1">
      <alignment horizontal="center" vertical="center"/>
    </xf>
    <xf numFmtId="0" fontId="27" fillId="0" borderId="1" xfId="3" applyFont="1" applyBorder="1" applyAlignment="1">
      <alignment horizontal="center" wrapText="1"/>
    </xf>
    <xf numFmtId="0" fontId="27" fillId="0" borderId="1" xfId="3" applyFont="1" applyBorder="1" applyAlignment="1">
      <alignment horizontal="center" vertical="center" wrapText="1"/>
    </xf>
    <xf numFmtId="0" fontId="41" fillId="0" borderId="1" xfId="3" applyFont="1" applyBorder="1" applyAlignment="1">
      <alignment horizontal="center"/>
    </xf>
    <xf numFmtId="0" fontId="42" fillId="0" borderId="1" xfId="3" applyFont="1" applyFill="1" applyBorder="1" applyAlignment="1">
      <alignment horizontal="center"/>
    </xf>
    <xf numFmtId="0" fontId="26" fillId="0" borderId="1" xfId="3" applyFont="1" applyFill="1" applyBorder="1"/>
    <xf numFmtId="0" fontId="26" fillId="7" borderId="1" xfId="3" applyFont="1" applyFill="1" applyBorder="1" applyAlignment="1">
      <alignment horizontal="center" vertical="center"/>
    </xf>
    <xf numFmtId="0" fontId="26" fillId="4" borderId="1" xfId="3" applyFont="1" applyFill="1" applyBorder="1" applyAlignment="1">
      <alignment horizontal="center" vertical="center"/>
    </xf>
    <xf numFmtId="0" fontId="26" fillId="11" borderId="1" xfId="3" applyFont="1" applyFill="1" applyBorder="1" applyAlignment="1">
      <alignment horizontal="center" vertical="center"/>
    </xf>
    <xf numFmtId="0" fontId="41" fillId="0" borderId="1" xfId="3" applyFont="1" applyBorder="1" applyAlignment="1">
      <alignment horizontal="center" vertical="center"/>
    </xf>
    <xf numFmtId="0" fontId="26" fillId="0" borderId="12" xfId="3" applyFont="1" applyFill="1" applyBorder="1" applyAlignment="1">
      <alignment vertical="center"/>
    </xf>
    <xf numFmtId="0" fontId="7" fillId="3"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26" fillId="6" borderId="1" xfId="3" applyFont="1" applyFill="1" applyBorder="1" applyAlignment="1">
      <alignment horizontal="center" vertical="center"/>
    </xf>
    <xf numFmtId="0" fontId="26" fillId="0" borderId="1" xfId="3" applyFont="1" applyFill="1" applyBorder="1" applyAlignment="1">
      <alignment vertical="center"/>
    </xf>
    <xf numFmtId="0" fontId="24" fillId="4" borderId="1" xfId="3" applyFont="1" applyFill="1" applyBorder="1" applyAlignment="1" applyProtection="1">
      <alignment horizontal="center" vertical="center" wrapText="1"/>
      <protection locked="0"/>
    </xf>
    <xf numFmtId="0" fontId="26" fillId="12" borderId="1" xfId="3" applyFont="1" applyFill="1" applyBorder="1" applyAlignment="1" applyProtection="1">
      <alignment horizontal="center" vertical="center" wrapText="1"/>
      <protection locked="0"/>
    </xf>
    <xf numFmtId="0" fontId="26" fillId="6" borderId="1" xfId="3" applyFont="1" applyFill="1" applyBorder="1" applyAlignment="1" applyProtection="1">
      <alignment horizontal="center" vertical="center" wrapText="1"/>
      <protection locked="0"/>
    </xf>
    <xf numFmtId="0" fontId="46" fillId="0" borderId="0" xfId="3" applyFont="1" applyBorder="1" applyAlignment="1">
      <alignment horizontal="left" vertical="top" wrapText="1"/>
    </xf>
    <xf numFmtId="0" fontId="31" fillId="0" borderId="0" xfId="3" applyFont="1" applyBorder="1" applyAlignment="1">
      <alignment horizontal="left" vertical="top" wrapText="1"/>
    </xf>
    <xf numFmtId="0" fontId="27" fillId="0" borderId="1" xfId="3" applyFont="1" applyBorder="1" applyAlignment="1">
      <alignment horizontal="center"/>
    </xf>
    <xf numFmtId="0" fontId="41" fillId="0" borderId="0" xfId="3" applyFont="1" applyAlignment="1">
      <alignment horizontal="center"/>
    </xf>
    <xf numFmtId="0" fontId="24" fillId="0" borderId="0" xfId="3" applyFont="1"/>
    <xf numFmtId="0" fontId="26" fillId="12" borderId="1" xfId="3" applyFont="1" applyFill="1" applyBorder="1" applyAlignment="1">
      <alignment horizontal="center"/>
    </xf>
    <xf numFmtId="0" fontId="26" fillId="12" borderId="1" xfId="3" applyFont="1" applyFill="1" applyBorder="1" applyAlignment="1">
      <alignment horizontal="center" vertical="center"/>
    </xf>
    <xf numFmtId="0" fontId="24" fillId="0" borderId="0" xfId="3" applyFont="1" applyBorder="1"/>
    <xf numFmtId="0" fontId="24" fillId="0" borderId="1" xfId="3" applyFont="1" applyBorder="1"/>
    <xf numFmtId="0" fontId="24" fillId="0" borderId="1" xfId="3" applyFont="1" applyBorder="1" applyProtection="1">
      <protection locked="0"/>
    </xf>
    <xf numFmtId="0" fontId="26" fillId="7" borderId="1" xfId="3" applyFont="1" applyFill="1" applyBorder="1" applyAlignment="1" applyProtection="1">
      <alignment horizontal="center" vertical="center"/>
      <protection locked="0"/>
    </xf>
    <xf numFmtId="0" fontId="41" fillId="0" borderId="0" xfId="3" applyFont="1" applyFill="1" applyBorder="1" applyAlignment="1">
      <alignment horizontal="center"/>
    </xf>
    <xf numFmtId="0" fontId="24" fillId="0" borderId="1" xfId="3" applyFont="1" applyBorder="1" applyAlignment="1" applyProtection="1">
      <alignment horizontal="center" vertical="center"/>
      <protection locked="0"/>
    </xf>
    <xf numFmtId="0" fontId="24" fillId="0" borderId="1" xfId="3" applyFont="1" applyBorder="1" applyAlignment="1" applyProtection="1">
      <alignment vertical="center"/>
      <protection locked="0"/>
    </xf>
    <xf numFmtId="0" fontId="26" fillId="4" borderId="1" xfId="3" applyFont="1" applyFill="1" applyBorder="1" applyAlignment="1" applyProtection="1">
      <alignment horizontal="center" vertical="center"/>
      <protection locked="0"/>
    </xf>
    <xf numFmtId="0" fontId="26" fillId="12" borderId="1" xfId="3" applyFont="1" applyFill="1" applyBorder="1" applyAlignment="1" applyProtection="1">
      <alignment horizontal="center" vertical="center"/>
      <protection locked="0"/>
    </xf>
    <xf numFmtId="0" fontId="24" fillId="0" borderId="1" xfId="3" applyFont="1" applyBorder="1" applyAlignment="1">
      <alignment wrapText="1"/>
    </xf>
    <xf numFmtId="0" fontId="26" fillId="6" borderId="1" xfId="3" applyFont="1" applyFill="1" applyBorder="1" applyAlignment="1" applyProtection="1">
      <alignment horizontal="center" vertical="center"/>
      <protection locked="0"/>
    </xf>
    <xf numFmtId="0" fontId="24" fillId="8" borderId="13" xfId="3" applyFont="1" applyFill="1" applyBorder="1" applyProtection="1">
      <protection locked="0"/>
    </xf>
    <xf numFmtId="0" fontId="24" fillId="0" borderId="0" xfId="3" applyFont="1" applyBorder="1" applyProtection="1">
      <protection locked="0"/>
    </xf>
    <xf numFmtId="0" fontId="24" fillId="0" borderId="0" xfId="3" applyFont="1" applyProtection="1">
      <protection locked="0"/>
    </xf>
    <xf numFmtId="0" fontId="41" fillId="0" borderId="0" xfId="3" applyFont="1" applyAlignment="1">
      <alignment horizontal="center" vertical="center"/>
    </xf>
    <xf numFmtId="0" fontId="42" fillId="0" borderId="0" xfId="3" applyFont="1" applyAlignment="1">
      <alignment vertical="center"/>
    </xf>
    <xf numFmtId="0" fontId="26" fillId="0" borderId="2" xfId="3" applyFont="1" applyFill="1" applyBorder="1" applyAlignment="1">
      <alignment horizontal="center" vertical="center"/>
    </xf>
    <xf numFmtId="0" fontId="26" fillId="0" borderId="3" xfId="3" applyFont="1" applyFill="1" applyBorder="1" applyAlignment="1">
      <alignment horizontal="center" vertical="center"/>
    </xf>
    <xf numFmtId="0" fontId="26" fillId="0" borderId="4" xfId="3" applyFont="1" applyFill="1" applyBorder="1" applyAlignment="1">
      <alignment horizontal="center" vertical="center"/>
    </xf>
    <xf numFmtId="0" fontId="20" fillId="0" borderId="0" xfId="3" applyBorder="1"/>
    <xf numFmtId="0" fontId="22" fillId="0" borderId="0" xfId="3" applyFont="1" applyFill="1" applyBorder="1" applyAlignment="1">
      <alignment vertical="center"/>
    </xf>
    <xf numFmtId="0" fontId="20" fillId="0" borderId="0" xfId="3" applyFill="1" applyBorder="1" applyAlignment="1">
      <alignment vertical="center"/>
    </xf>
    <xf numFmtId="0" fontId="26" fillId="7" borderId="1" xfId="3" applyFont="1" applyFill="1" applyBorder="1" applyAlignment="1" applyProtection="1">
      <alignment vertical="top" wrapText="1"/>
      <protection locked="0"/>
    </xf>
    <xf numFmtId="0" fontId="26" fillId="4" borderId="1" xfId="3" applyFont="1" applyFill="1" applyBorder="1" applyAlignment="1" applyProtection="1">
      <alignment vertical="top" wrapText="1"/>
      <protection locked="0"/>
    </xf>
    <xf numFmtId="0" fontId="26" fillId="12" borderId="1" xfId="3" applyFont="1" applyFill="1" applyBorder="1" applyAlignment="1">
      <alignment horizontal="left" vertical="top" wrapText="1"/>
    </xf>
    <xf numFmtId="0" fontId="42" fillId="0" borderId="0" xfId="3" applyFont="1" applyFill="1" applyBorder="1" applyAlignment="1">
      <alignment vertical="center" wrapText="1"/>
    </xf>
    <xf numFmtId="0" fontId="7" fillId="3" borderId="1" xfId="3" applyFont="1" applyFill="1" applyBorder="1" applyAlignment="1">
      <alignment vertical="center" wrapText="1"/>
    </xf>
    <xf numFmtId="0" fontId="7" fillId="4" borderId="1" xfId="3" applyFont="1" applyFill="1" applyBorder="1" applyAlignment="1">
      <alignment vertical="center" wrapText="1"/>
    </xf>
    <xf numFmtId="0" fontId="23" fillId="0" borderId="0" xfId="3" applyFont="1" applyFill="1" applyBorder="1" applyAlignment="1" applyProtection="1">
      <alignment vertical="top" wrapText="1"/>
      <protection locked="0"/>
    </xf>
    <xf numFmtId="0" fontId="26" fillId="6" borderId="1" xfId="3" applyFont="1" applyFill="1" applyBorder="1" applyAlignment="1" applyProtection="1">
      <alignment vertical="top" wrapText="1"/>
      <protection locked="0"/>
    </xf>
    <xf numFmtId="0" fontId="24" fillId="4" borderId="1" xfId="3" applyFont="1" applyFill="1" applyBorder="1" applyAlignment="1" applyProtection="1">
      <alignment vertical="center" wrapText="1"/>
      <protection locked="0"/>
    </xf>
    <xf numFmtId="0" fontId="26" fillId="12" borderId="1" xfId="3" applyFont="1" applyFill="1" applyBorder="1" applyAlignment="1" applyProtection="1">
      <alignment vertical="center" wrapText="1"/>
      <protection locked="0"/>
    </xf>
    <xf numFmtId="0" fontId="26" fillId="6" borderId="1" xfId="3" applyFont="1" applyFill="1" applyBorder="1" applyAlignment="1" applyProtection="1">
      <alignment vertical="center" wrapText="1"/>
      <protection locked="0"/>
    </xf>
    <xf numFmtId="0" fontId="41" fillId="0" borderId="0" xfId="3" applyFont="1" applyBorder="1"/>
    <xf numFmtId="0" fontId="41" fillId="0" borderId="0" xfId="3" applyFont="1" applyBorder="1" applyAlignment="1"/>
    <xf numFmtId="0" fontId="31" fillId="0" borderId="1" xfId="3" applyFont="1" applyBorder="1" applyAlignment="1" applyProtection="1">
      <alignment vertical="center" wrapText="1"/>
    </xf>
    <xf numFmtId="0" fontId="31" fillId="0" borderId="1" xfId="3" applyFont="1" applyBorder="1" applyAlignment="1" applyProtection="1">
      <alignment horizontal="center" vertical="center" wrapText="1"/>
    </xf>
    <xf numFmtId="0" fontId="24" fillId="9" borderId="1" xfId="3" applyFont="1" applyFill="1" applyBorder="1" applyAlignment="1" applyProtection="1">
      <alignment horizontal="center" vertical="center" wrapText="1"/>
    </xf>
    <xf numFmtId="0" fontId="24" fillId="9" borderId="1" xfId="3" applyNumberFormat="1" applyFont="1" applyFill="1" applyBorder="1" applyAlignment="1" applyProtection="1">
      <alignment horizontal="center" vertical="center" wrapText="1"/>
    </xf>
    <xf numFmtId="0" fontId="24" fillId="10" borderId="1" xfId="3" applyNumberFormat="1" applyFont="1" applyFill="1" applyBorder="1" applyAlignment="1" applyProtection="1">
      <alignment horizontal="center" vertical="center" wrapText="1"/>
    </xf>
    <xf numFmtId="0" fontId="24" fillId="10" borderId="1" xfId="3" applyFont="1" applyFill="1" applyBorder="1" applyProtection="1"/>
    <xf numFmtId="0" fontId="24" fillId="10" borderId="1" xfId="3" applyFont="1" applyFill="1" applyBorder="1" applyAlignment="1" applyProtection="1">
      <alignment horizontal="left" wrapText="1"/>
    </xf>
    <xf numFmtId="0" fontId="20" fillId="10" borderId="1" xfId="3" applyFill="1" applyBorder="1" applyAlignment="1">
      <alignment horizontal="center" vertical="center"/>
    </xf>
    <xf numFmtId="0" fontId="47" fillId="9" borderId="1" xfId="3" applyNumberFormat="1" applyFont="1" applyFill="1" applyBorder="1" applyAlignment="1">
      <alignment horizontal="center" vertical="center" wrapText="1"/>
    </xf>
    <xf numFmtId="0" fontId="24" fillId="10" borderId="1" xfId="3" applyFont="1" applyFill="1" applyBorder="1" applyAlignment="1" applyProtection="1">
      <alignment wrapText="1"/>
    </xf>
    <xf numFmtId="0" fontId="31" fillId="0" borderId="8" xfId="3" applyFont="1" applyBorder="1" applyAlignment="1" applyProtection="1">
      <alignment horizontal="center" vertical="center" wrapText="1"/>
    </xf>
    <xf numFmtId="0" fontId="31" fillId="0" borderId="13" xfId="3" applyFont="1" applyBorder="1" applyAlignment="1" applyProtection="1">
      <alignment horizontal="center" vertical="center" wrapText="1"/>
    </xf>
    <xf numFmtId="0" fontId="24" fillId="9" borderId="4" xfId="3" applyFont="1" applyFill="1" applyBorder="1" applyAlignment="1" applyProtection="1">
      <alignment horizontal="center" vertical="center" wrapText="1"/>
    </xf>
    <xf numFmtId="0" fontId="24" fillId="9" borderId="11" xfId="3" applyNumberFormat="1" applyFont="1" applyFill="1" applyBorder="1" applyAlignment="1" applyProtection="1">
      <alignment horizontal="center" vertical="center" wrapText="1"/>
    </xf>
    <xf numFmtId="0" fontId="24" fillId="9" borderId="2" xfId="3" applyNumberFormat="1" applyFont="1" applyFill="1" applyBorder="1" applyAlignment="1" applyProtection="1">
      <alignment horizontal="center" vertical="center" wrapText="1"/>
    </xf>
    <xf numFmtId="0" fontId="41" fillId="0" borderId="0" xfId="3" applyFont="1" applyBorder="1" applyAlignment="1">
      <alignment horizontal="center"/>
    </xf>
    <xf numFmtId="0" fontId="31" fillId="18" borderId="2" xfId="3" applyFont="1" applyFill="1" applyBorder="1" applyAlignment="1">
      <alignment vertical="center"/>
    </xf>
    <xf numFmtId="0" fontId="31" fillId="18" borderId="4" xfId="3" applyFont="1" applyFill="1" applyBorder="1" applyAlignment="1">
      <alignment vertical="center"/>
    </xf>
    <xf numFmtId="0" fontId="24" fillId="9" borderId="6" xfId="3" applyFont="1" applyFill="1" applyBorder="1" applyAlignment="1" applyProtection="1">
      <alignment horizontal="center" vertical="center" wrapText="1"/>
    </xf>
    <xf numFmtId="0" fontId="24" fillId="9" borderId="12" xfId="3" applyNumberFormat="1" applyFont="1" applyFill="1" applyBorder="1" applyAlignment="1" applyProtection="1">
      <alignment horizontal="center" vertical="center" wrapText="1"/>
    </xf>
    <xf numFmtId="0" fontId="24" fillId="9" borderId="9" xfId="3" applyNumberFormat="1" applyFont="1" applyFill="1" applyBorder="1" applyAlignment="1" applyProtection="1">
      <alignment horizontal="center" vertical="center" wrapText="1"/>
    </xf>
    <xf numFmtId="0" fontId="20" fillId="0" borderId="1" xfId="3" applyFont="1" applyBorder="1" applyAlignment="1">
      <alignment vertical="center" wrapText="1"/>
    </xf>
    <xf numFmtId="0" fontId="31" fillId="18" borderId="1" xfId="3" applyFont="1" applyFill="1" applyBorder="1" applyAlignment="1">
      <alignment vertical="center"/>
    </xf>
    <xf numFmtId="0" fontId="38" fillId="0" borderId="0" xfId="0" applyFont="1" applyBorder="1" applyAlignment="1">
      <alignment horizontal="center" vertical="center"/>
    </xf>
    <xf numFmtId="0" fontId="27" fillId="18" borderId="1" xfId="1" applyFont="1" applyFill="1" applyBorder="1" applyAlignment="1">
      <alignment horizontal="center"/>
    </xf>
    <xf numFmtId="0" fontId="34" fillId="18" borderId="12" xfId="1" applyFont="1" applyFill="1" applyBorder="1" applyAlignment="1">
      <alignment vertical="center" wrapText="1"/>
    </xf>
    <xf numFmtId="0" fontId="35" fillId="18" borderId="1" xfId="1" applyFont="1" applyFill="1" applyBorder="1" applyAlignment="1">
      <alignment horizontal="center" vertical="top" wrapText="1"/>
    </xf>
    <xf numFmtId="0" fontId="34" fillId="18" borderId="1" xfId="1" applyFont="1" applyFill="1" applyBorder="1" applyAlignment="1">
      <alignment horizontal="center" vertical="center" wrapText="1"/>
    </xf>
    <xf numFmtId="0" fontId="34" fillId="18" borderId="12" xfId="1" applyFont="1" applyFill="1" applyBorder="1" applyAlignment="1">
      <alignment horizontal="left" vertical="center" wrapText="1"/>
    </xf>
    <xf numFmtId="0" fontId="35" fillId="18" borderId="12" xfId="1" applyFont="1" applyFill="1" applyBorder="1" applyAlignment="1">
      <alignment vertical="center" wrapText="1"/>
    </xf>
    <xf numFmtId="0" fontId="34" fillId="18" borderId="1" xfId="1" applyFont="1" applyFill="1" applyBorder="1" applyAlignment="1">
      <alignment horizontal="center" vertical="top" wrapText="1"/>
    </xf>
    <xf numFmtId="0" fontId="35" fillId="18" borderId="1" xfId="1" applyFont="1" applyFill="1" applyBorder="1" applyAlignment="1">
      <alignment horizontal="left" vertical="center" wrapText="1"/>
    </xf>
    <xf numFmtId="0" fontId="34" fillId="18" borderId="1" xfId="1" applyFont="1" applyFill="1" applyBorder="1" applyAlignment="1">
      <alignment horizontal="left" vertical="top" wrapText="1"/>
    </xf>
    <xf numFmtId="0" fontId="34" fillId="18" borderId="2" xfId="1" applyFont="1" applyFill="1" applyBorder="1" applyAlignment="1">
      <alignment horizontal="left" vertical="top" wrapText="1"/>
    </xf>
    <xf numFmtId="0" fontId="20" fillId="18" borderId="0" xfId="1" applyFill="1"/>
    <xf numFmtId="0" fontId="20" fillId="18" borderId="5" xfId="1" applyFill="1" applyBorder="1"/>
    <xf numFmtId="0" fontId="34" fillId="18" borderId="0" xfId="1" applyFont="1" applyFill="1" applyBorder="1" applyAlignment="1">
      <alignment vertical="center" wrapText="1"/>
    </xf>
    <xf numFmtId="0" fontId="20" fillId="18" borderId="0" xfId="1" applyFill="1" applyBorder="1"/>
    <xf numFmtId="0" fontId="0" fillId="0" borderId="0" xfId="0" applyBorder="1" applyAlignment="1">
      <alignment horizontal="center"/>
    </xf>
    <xf numFmtId="0" fontId="36" fillId="0" borderId="0" xfId="0" applyFont="1" applyFill="1" applyBorder="1" applyAlignment="1">
      <alignment horizontal="left" vertical="center" wrapText="1"/>
    </xf>
    <xf numFmtId="0" fontId="51" fillId="0" borderId="0" xfId="0" applyFont="1" applyBorder="1" applyAlignment="1">
      <alignment horizontal="center"/>
    </xf>
    <xf numFmtId="0" fontId="0" fillId="0" borderId="1" xfId="0" applyBorder="1" applyAlignment="1"/>
    <xf numFmtId="0" fontId="40" fillId="19" borderId="14" xfId="0" applyFont="1" applyFill="1" applyBorder="1" applyAlignment="1">
      <alignment horizontal="center" vertical="center" wrapText="1"/>
    </xf>
    <xf numFmtId="0" fontId="40" fillId="19" borderId="11" xfId="0" applyFont="1" applyFill="1" applyBorder="1" applyAlignment="1">
      <alignment horizontal="center" vertical="center" wrapText="1"/>
    </xf>
    <xf numFmtId="0" fontId="34" fillId="18" borderId="1" xfId="1" applyFont="1" applyFill="1" applyBorder="1" applyAlignment="1">
      <alignment horizontal="left" vertical="center" wrapText="1"/>
    </xf>
    <xf numFmtId="0" fontId="35" fillId="18" borderId="1" xfId="1" applyFont="1" applyFill="1" applyBorder="1" applyAlignment="1">
      <alignment horizontal="left" vertical="top" wrapText="1"/>
    </xf>
    <xf numFmtId="0" fontId="20" fillId="0" borderId="0" xfId="1" applyAlignment="1">
      <alignment horizontal="left"/>
    </xf>
    <xf numFmtId="0" fontId="26" fillId="0" borderId="0" xfId="1" applyFont="1" applyAlignment="1">
      <alignment horizontal="center" vertical="top" wrapText="1"/>
    </xf>
    <xf numFmtId="0" fontId="0" fillId="0" borderId="2" xfId="0" applyBorder="1" applyAlignment="1">
      <alignment horizont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0" fillId="0" borderId="1" xfId="0" applyBorder="1" applyAlignment="1">
      <alignment horizontal="center" vertical="center"/>
    </xf>
    <xf numFmtId="0" fontId="53" fillId="0" borderId="1" xfId="4299" applyFont="1" applyBorder="1" applyAlignment="1">
      <alignment horizontal="justify" vertical="center" wrapText="1"/>
    </xf>
    <xf numFmtId="0" fontId="53" fillId="0" borderId="1" xfId="1" applyFont="1" applyFill="1" applyBorder="1" applyAlignment="1">
      <alignment horizontal="center" vertical="center" wrapText="1"/>
    </xf>
    <xf numFmtId="0" fontId="53" fillId="0" borderId="1" xfId="0" applyFont="1" applyBorder="1" applyAlignment="1">
      <alignment horizontal="center" vertical="center" wrapText="1"/>
    </xf>
    <xf numFmtId="0" fontId="53" fillId="0" borderId="1" xfId="4299" applyFont="1" applyBorder="1" applyAlignment="1">
      <alignment horizontal="left" vertical="center" wrapText="1"/>
    </xf>
    <xf numFmtId="0" fontId="53" fillId="18" borderId="1" xfId="1" applyFont="1" applyFill="1" applyBorder="1" applyAlignment="1">
      <alignment horizontal="center" vertical="center" wrapText="1"/>
    </xf>
    <xf numFmtId="1" fontId="53" fillId="18" borderId="1" xfId="1" applyNumberFormat="1" applyFont="1" applyFill="1" applyBorder="1" applyAlignment="1">
      <alignment horizontal="center" vertical="center" wrapText="1"/>
    </xf>
    <xf numFmtId="0" fontId="54" fillId="18" borderId="1" xfId="3" applyFont="1" applyFill="1" applyBorder="1" applyAlignment="1">
      <alignment horizontal="center" vertical="center" wrapText="1"/>
    </xf>
    <xf numFmtId="0" fontId="53" fillId="0" borderId="1" xfId="4299" applyFont="1" applyBorder="1" applyAlignment="1">
      <alignment horizontal="center" vertical="center" wrapText="1"/>
    </xf>
    <xf numFmtId="14" fontId="53" fillId="0" borderId="1" xfId="4299" applyNumberFormat="1" applyFont="1" applyBorder="1" applyAlignment="1">
      <alignment horizontal="center" vertical="center" wrapText="1"/>
    </xf>
    <xf numFmtId="9" fontId="53" fillId="0" borderId="1" xfId="4299" applyNumberFormat="1" applyFont="1" applyBorder="1" applyAlignment="1">
      <alignment horizontal="center" vertical="center" wrapText="1"/>
    </xf>
    <xf numFmtId="0" fontId="54" fillId="20" borderId="1" xfId="4299" applyFont="1" applyFill="1" applyBorder="1" applyAlignment="1">
      <alignment horizontal="center" vertical="center" wrapText="1"/>
    </xf>
    <xf numFmtId="0" fontId="54" fillId="0" borderId="1" xfId="4299" applyFont="1" applyBorder="1" applyAlignment="1">
      <alignment horizontal="left" vertical="center" wrapText="1"/>
    </xf>
    <xf numFmtId="1" fontId="53" fillId="0" borderId="1" xfId="4299" applyNumberFormat="1" applyFont="1" applyBorder="1" applyAlignment="1">
      <alignment horizontal="center" vertical="center" wrapText="1"/>
    </xf>
    <xf numFmtId="0" fontId="53" fillId="0" borderId="1" xfId="4300" applyFont="1" applyBorder="1" applyAlignment="1">
      <alignment horizontal="center" vertical="center" wrapText="1"/>
    </xf>
    <xf numFmtId="0" fontId="53" fillId="0" borderId="1" xfId="4300" applyFont="1" applyBorder="1" applyAlignment="1">
      <alignment horizontal="justify" vertical="center" wrapText="1"/>
    </xf>
    <xf numFmtId="0" fontId="53" fillId="0"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3" fillId="0" borderId="1" xfId="4299" applyFont="1" applyFill="1" applyBorder="1" applyAlignment="1">
      <alignment horizontal="center" vertical="center" wrapText="1"/>
    </xf>
    <xf numFmtId="0" fontId="54" fillId="0" borderId="1" xfId="4299" applyFont="1" applyFill="1" applyBorder="1" applyAlignment="1">
      <alignment horizontal="center" vertical="center" wrapText="1"/>
    </xf>
    <xf numFmtId="14" fontId="52" fillId="0" borderId="1" xfId="0" applyNumberFormat="1" applyFont="1" applyFill="1" applyBorder="1" applyAlignment="1">
      <alignment horizontal="center" vertical="center" wrapText="1"/>
    </xf>
    <xf numFmtId="9" fontId="53" fillId="0" borderId="1" xfId="4299" applyNumberFormat="1" applyFont="1" applyFill="1" applyBorder="1" applyAlignment="1">
      <alignment horizontal="center" vertical="center" wrapText="1"/>
    </xf>
    <xf numFmtId="1" fontId="53" fillId="0" borderId="1" xfId="1" applyNumberFormat="1" applyFont="1" applyFill="1" applyBorder="1" applyAlignment="1">
      <alignment horizontal="center" vertical="center" wrapText="1"/>
    </xf>
    <xf numFmtId="14" fontId="53" fillId="0" borderId="1" xfId="4299" applyNumberFormat="1" applyFont="1" applyFill="1" applyBorder="1" applyAlignment="1">
      <alignment horizontal="center" vertical="center" wrapText="1"/>
    </xf>
    <xf numFmtId="0" fontId="55" fillId="18" borderId="1" xfId="4300" applyFont="1" applyFill="1" applyBorder="1" applyAlignment="1">
      <alignment horizontal="center" vertical="center" wrapText="1"/>
    </xf>
    <xf numFmtId="0" fontId="56" fillId="18" borderId="1" xfId="4300" applyFont="1" applyFill="1" applyBorder="1" applyAlignment="1">
      <alignment horizontal="center" vertical="center" wrapText="1"/>
    </xf>
    <xf numFmtId="1" fontId="55" fillId="18" borderId="1" xfId="4300" applyNumberFormat="1" applyFont="1" applyFill="1" applyBorder="1" applyAlignment="1">
      <alignment horizontal="center" vertical="center" wrapText="1"/>
    </xf>
    <xf numFmtId="0" fontId="55" fillId="18" borderId="1" xfId="4300" applyFont="1" applyFill="1" applyBorder="1" applyAlignment="1">
      <alignment vertical="center" wrapText="1"/>
    </xf>
    <xf numFmtId="0" fontId="53" fillId="0" borderId="1" xfId="3" applyFont="1" applyBorder="1" applyAlignment="1">
      <alignment vertical="center" wrapText="1"/>
    </xf>
    <xf numFmtId="0" fontId="53" fillId="0" borderId="1" xfId="1" applyFont="1" applyFill="1" applyBorder="1" applyAlignment="1">
      <alignment vertical="center" wrapText="1"/>
    </xf>
    <xf numFmtId="0" fontId="53" fillId="18" borderId="1" xfId="1" applyFont="1" applyFill="1" applyBorder="1" applyAlignment="1">
      <alignment vertical="center" wrapText="1"/>
    </xf>
    <xf numFmtId="0" fontId="53" fillId="0" borderId="1" xfId="4302" applyFont="1" applyBorder="1" applyAlignment="1">
      <alignment vertical="center" wrapText="1"/>
    </xf>
    <xf numFmtId="14" fontId="53" fillId="0" borderId="1" xfId="4302" applyNumberFormat="1" applyFont="1" applyBorder="1" applyAlignment="1">
      <alignment vertical="center" wrapText="1"/>
    </xf>
    <xf numFmtId="9" fontId="53" fillId="0" borderId="1" xfId="2" applyFont="1" applyBorder="1" applyAlignment="1">
      <alignment horizontal="center" vertical="center" wrapText="1"/>
    </xf>
    <xf numFmtId="0" fontId="52" fillId="0" borderId="1" xfId="0" applyFont="1" applyFill="1" applyBorder="1" applyAlignment="1">
      <alignment vertical="center" wrapText="1"/>
    </xf>
    <xf numFmtId="0" fontId="53" fillId="0" borderId="1" xfId="4302" applyFont="1" applyBorder="1" applyAlignment="1">
      <alignment horizontal="center" vertical="center" wrapText="1"/>
    </xf>
    <xf numFmtId="0" fontId="53" fillId="0" borderId="1" xfId="3" applyFont="1" applyFill="1" applyBorder="1" applyAlignment="1">
      <alignment horizontal="left" vertical="center" wrapText="1"/>
    </xf>
    <xf numFmtId="0" fontId="57" fillId="0" borderId="1" xfId="4302" applyFont="1" applyBorder="1" applyAlignment="1">
      <alignment horizontal="center" vertical="center" wrapText="1"/>
    </xf>
    <xf numFmtId="0" fontId="52" fillId="0" borderId="1" xfId="0" applyFont="1" applyBorder="1" applyAlignment="1">
      <alignment horizontal="center" vertical="center" wrapText="1"/>
    </xf>
    <xf numFmtId="0" fontId="54" fillId="0" borderId="1" xfId="3" applyFont="1" applyBorder="1" applyAlignment="1">
      <alignment horizontal="justify" vertical="center" wrapText="1"/>
    </xf>
    <xf numFmtId="9" fontId="53" fillId="0" borderId="1" xfId="4301" applyNumberFormat="1" applyFont="1" applyFill="1" applyBorder="1" applyAlignment="1">
      <alignment horizontal="center" vertical="center" wrapText="1"/>
    </xf>
    <xf numFmtId="0" fontId="53" fillId="0" borderId="1" xfId="0" applyFont="1" applyFill="1" applyBorder="1" applyAlignment="1">
      <alignment horizontal="justify" vertical="center" wrapText="1"/>
    </xf>
    <xf numFmtId="0" fontId="53" fillId="0" borderId="1" xfId="0" applyFont="1" applyBorder="1" applyAlignment="1">
      <alignment horizontal="justify" vertical="center" wrapText="1"/>
    </xf>
    <xf numFmtId="0" fontId="53" fillId="0" borderId="1" xfId="4299" applyFont="1" applyFill="1" applyBorder="1" applyAlignment="1">
      <alignment horizontal="justify" vertical="center" wrapText="1"/>
    </xf>
    <xf numFmtId="0" fontId="53" fillId="18" borderId="1" xfId="3" applyFont="1" applyFill="1" applyBorder="1" applyAlignment="1">
      <alignment horizontal="justify" vertical="center" wrapText="1"/>
    </xf>
    <xf numFmtId="0" fontId="55" fillId="18" borderId="1" xfId="4300" applyFont="1" applyFill="1" applyBorder="1" applyAlignment="1">
      <alignment horizontal="justify" vertical="center" wrapText="1"/>
    </xf>
    <xf numFmtId="0" fontId="53" fillId="0" borderId="1" xfId="4302" applyFont="1" applyBorder="1" applyAlignment="1">
      <alignment horizontal="justify" vertical="center" wrapText="1"/>
    </xf>
    <xf numFmtId="0" fontId="53" fillId="21" borderId="1" xfId="4299" applyFont="1" applyFill="1" applyBorder="1" applyAlignment="1">
      <alignment horizontal="justify" vertical="center" wrapText="1"/>
    </xf>
    <xf numFmtId="0" fontId="53" fillId="22" borderId="1" xfId="4299" applyFont="1" applyFill="1" applyBorder="1" applyAlignment="1">
      <alignment horizontal="justify" vertical="center" wrapText="1"/>
    </xf>
    <xf numFmtId="0" fontId="55" fillId="21" borderId="1" xfId="4301" applyFont="1" applyFill="1" applyBorder="1" applyAlignment="1">
      <alignment horizontal="justify" vertical="center" wrapText="1"/>
    </xf>
    <xf numFmtId="0" fontId="53" fillId="21" borderId="1" xfId="4301" applyFont="1" applyFill="1" applyBorder="1" applyAlignment="1">
      <alignment horizontal="justify" vertical="center" wrapText="1"/>
    </xf>
    <xf numFmtId="0" fontId="53" fillId="21" borderId="1" xfId="4302" applyFont="1" applyFill="1" applyBorder="1" applyAlignment="1">
      <alignment horizontal="justify" vertical="center" wrapText="1"/>
    </xf>
    <xf numFmtId="0" fontId="54" fillId="21" borderId="1" xfId="4302" applyFont="1" applyFill="1" applyBorder="1" applyAlignment="1">
      <alignment horizontal="justify" vertical="center" wrapText="1"/>
    </xf>
    <xf numFmtId="0" fontId="53" fillId="0" borderId="1" xfId="3" applyFont="1" applyBorder="1" applyAlignment="1">
      <alignment horizontal="center" vertical="center" wrapText="1"/>
    </xf>
    <xf numFmtId="0" fontId="52" fillId="0" borderId="1" xfId="0" applyFont="1" applyFill="1" applyBorder="1" applyAlignment="1">
      <alignment horizontal="center" vertical="center" wrapText="1"/>
    </xf>
    <xf numFmtId="0" fontId="53" fillId="0" borderId="1" xfId="3" applyFont="1" applyBorder="1" applyAlignment="1">
      <alignment horizontal="justify" vertical="center" wrapText="1"/>
    </xf>
    <xf numFmtId="0" fontId="53" fillId="21" borderId="1" xfId="4297" applyFont="1" applyFill="1" applyBorder="1" applyAlignment="1">
      <alignment horizontal="justify" vertical="center" wrapText="1"/>
    </xf>
    <xf numFmtId="9" fontId="53" fillId="21" borderId="1" xfId="4297" applyNumberFormat="1" applyFont="1" applyFill="1" applyBorder="1" applyAlignment="1">
      <alignment horizontal="center" vertical="center" wrapText="1"/>
    </xf>
    <xf numFmtId="0" fontId="53" fillId="0" borderId="1" xfId="3" applyFont="1" applyFill="1" applyBorder="1" applyAlignment="1">
      <alignment horizontal="center" vertical="center" wrapText="1"/>
    </xf>
    <xf numFmtId="1" fontId="53" fillId="0" borderId="1" xfId="1" applyNumberFormat="1" applyFont="1" applyFill="1" applyBorder="1" applyAlignment="1">
      <alignment vertical="center" wrapText="1"/>
    </xf>
    <xf numFmtId="0" fontId="53" fillId="0" borderId="1" xfId="4299" applyFont="1" applyFill="1" applyBorder="1" applyAlignment="1">
      <alignment horizontal="left" vertical="center" wrapText="1"/>
    </xf>
    <xf numFmtId="0" fontId="53" fillId="21" borderId="1" xfId="4300" applyFont="1" applyFill="1" applyBorder="1" applyAlignment="1">
      <alignment horizontal="justify" vertical="center" wrapText="1"/>
    </xf>
    <xf numFmtId="0" fontId="53" fillId="0" borderId="1" xfId="3" applyFont="1" applyBorder="1" applyAlignment="1">
      <alignment horizontal="justify" vertical="center" wrapText="1"/>
    </xf>
    <xf numFmtId="0" fontId="53" fillId="21" borderId="1" xfId="4297" applyFont="1" applyFill="1" applyBorder="1" applyAlignment="1">
      <alignment vertical="center" wrapText="1"/>
    </xf>
    <xf numFmtId="0" fontId="55" fillId="21" borderId="1" xfId="4301" applyFont="1" applyFill="1" applyBorder="1" applyAlignment="1">
      <alignment horizontal="center" vertical="center" wrapText="1"/>
    </xf>
    <xf numFmtId="0" fontId="53" fillId="21" borderId="1" xfId="4301" applyFont="1" applyFill="1" applyBorder="1" applyAlignment="1">
      <alignment horizontal="center" vertical="center" wrapText="1"/>
    </xf>
    <xf numFmtId="0" fontId="58" fillId="19" borderId="12" xfId="4297" applyFont="1" applyFill="1" applyBorder="1" applyAlignment="1">
      <alignment horizontal="center" vertical="center" wrapText="1"/>
    </xf>
    <xf numFmtId="0" fontId="58" fillId="20" borderId="12" xfId="4297" applyFont="1" applyFill="1" applyBorder="1" applyAlignment="1">
      <alignment horizontal="center" vertical="center" wrapText="1"/>
    </xf>
    <xf numFmtId="0" fontId="53" fillId="21" borderId="1" xfId="4297" applyFont="1" applyFill="1" applyBorder="1" applyAlignment="1">
      <alignment horizontal="center" vertical="center" wrapText="1"/>
    </xf>
    <xf numFmtId="0" fontId="24" fillId="21" borderId="1" xfId="4297" applyFont="1" applyFill="1" applyBorder="1" applyAlignment="1">
      <alignment vertical="center" wrapText="1"/>
    </xf>
    <xf numFmtId="0" fontId="24" fillId="21" borderId="1" xfId="4297" applyFont="1" applyFill="1" applyBorder="1" applyAlignment="1">
      <alignment horizontal="center" vertical="center" wrapText="1"/>
    </xf>
    <xf numFmtId="0" fontId="53" fillId="21" borderId="1" xfId="4302" applyFont="1" applyFill="1" applyBorder="1" applyAlignment="1">
      <alignment horizontal="center" vertical="center" wrapText="1"/>
    </xf>
    <xf numFmtId="9" fontId="53" fillId="21" borderId="1" xfId="2" applyFont="1" applyFill="1" applyBorder="1" applyAlignment="1">
      <alignment horizontal="center" vertical="center" wrapText="1"/>
    </xf>
    <xf numFmtId="0" fontId="53" fillId="22" borderId="1" xfId="4299" applyFont="1" applyFill="1" applyBorder="1" applyAlignment="1">
      <alignment horizontal="center" vertical="center" wrapText="1"/>
    </xf>
    <xf numFmtId="0" fontId="53" fillId="21" borderId="1" xfId="4299" applyFont="1" applyFill="1" applyBorder="1" applyAlignment="1">
      <alignment horizontal="center" vertical="center" wrapText="1"/>
    </xf>
    <xf numFmtId="0" fontId="53" fillId="21" borderId="1" xfId="4300" applyFont="1" applyFill="1" applyBorder="1" applyAlignment="1">
      <alignment horizontal="center" vertical="center" wrapText="1"/>
    </xf>
    <xf numFmtId="9" fontId="53" fillId="21" borderId="1" xfId="4301" applyNumberFormat="1" applyFont="1" applyFill="1" applyBorder="1" applyAlignment="1">
      <alignment horizontal="center" vertical="center" wrapText="1"/>
    </xf>
    <xf numFmtId="9" fontId="53" fillId="21" borderId="1" xfId="4302" applyNumberFormat="1" applyFont="1" applyFill="1" applyBorder="1" applyAlignment="1">
      <alignment horizontal="center" vertical="center" wrapText="1"/>
    </xf>
    <xf numFmtId="0" fontId="54" fillId="21" borderId="1" xfId="4302" applyFont="1" applyFill="1" applyBorder="1" applyAlignment="1">
      <alignment horizontal="center" vertical="center" wrapText="1"/>
    </xf>
    <xf numFmtId="9" fontId="53" fillId="21" borderId="1" xfId="4299" applyNumberFormat="1" applyFont="1" applyFill="1" applyBorder="1" applyAlignment="1">
      <alignment horizontal="center" vertical="center" wrapText="1"/>
    </xf>
    <xf numFmtId="0" fontId="14" fillId="0" borderId="1" xfId="435" applyBorder="1" applyAlignment="1">
      <alignment horizontal="justify" vertical="center"/>
    </xf>
    <xf numFmtId="0" fontId="53" fillId="0" borderId="1" xfId="4297" applyFont="1" applyBorder="1" applyAlignment="1">
      <alignment horizontal="justify" vertical="center" wrapText="1"/>
    </xf>
    <xf numFmtId="0" fontId="53" fillId="0" borderId="12" xfId="4300" applyFont="1" applyBorder="1" applyAlignment="1">
      <alignment vertical="center" wrapText="1"/>
    </xf>
    <xf numFmtId="9" fontId="53" fillId="0" borderId="1" xfId="4300" applyNumberFormat="1" applyFont="1" applyBorder="1" applyAlignment="1">
      <alignment vertical="center" wrapText="1"/>
    </xf>
    <xf numFmtId="9" fontId="53" fillId="21" borderId="1" xfId="8581" applyFont="1" applyFill="1" applyBorder="1" applyAlignment="1">
      <alignment horizontal="center" vertical="center" wrapText="1"/>
    </xf>
    <xf numFmtId="0" fontId="53" fillId="0" borderId="1" xfId="3" applyFont="1" applyFill="1" applyBorder="1" applyAlignment="1">
      <alignment horizontal="justify" vertical="center" wrapText="1"/>
    </xf>
    <xf numFmtId="2" fontId="53" fillId="21" borderId="1" xfId="4300" applyNumberFormat="1" applyFont="1" applyFill="1" applyBorder="1" applyAlignment="1">
      <alignment horizontal="justify" vertical="center" wrapText="1"/>
    </xf>
    <xf numFmtId="0" fontId="53" fillId="0" borderId="1" xfId="4297" applyFont="1" applyBorder="1" applyAlignment="1">
      <alignment horizontal="center" vertical="center" wrapText="1"/>
    </xf>
    <xf numFmtId="0" fontId="38" fillId="0" borderId="0" xfId="0" applyFont="1" applyBorder="1" applyAlignment="1">
      <alignment vertical="center"/>
    </xf>
    <xf numFmtId="0" fontId="38" fillId="18" borderId="0" xfId="0" applyFont="1" applyFill="1" applyBorder="1" applyAlignment="1">
      <alignment vertical="center"/>
    </xf>
    <xf numFmtId="0" fontId="44" fillId="18" borderId="0" xfId="0" applyFont="1" applyFill="1" applyBorder="1" applyAlignment="1">
      <alignment vertical="center"/>
    </xf>
    <xf numFmtId="0" fontId="44" fillId="0" borderId="0" xfId="0" applyFont="1" applyBorder="1" applyAlignment="1">
      <alignment vertical="center"/>
    </xf>
    <xf numFmtId="0" fontId="27" fillId="0" borderId="23" xfId="4298" applyFont="1" applyBorder="1" applyAlignment="1">
      <alignment horizontal="left" vertical="center"/>
    </xf>
    <xf numFmtId="0" fontId="24" fillId="0" borderId="0" xfId="0" applyFont="1" applyAlignment="1">
      <alignment horizontal="left" vertical="center"/>
    </xf>
    <xf numFmtId="0" fontId="19" fillId="0" borderId="0" xfId="0" applyFont="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27" fillId="0" borderId="26" xfId="0" applyFont="1" applyBorder="1" applyAlignment="1">
      <alignment horizontal="left" vertical="center"/>
    </xf>
    <xf numFmtId="0" fontId="24" fillId="0" borderId="0" xfId="0" applyFont="1" applyBorder="1" applyAlignment="1">
      <alignment vertical="center"/>
    </xf>
    <xf numFmtId="0" fontId="60" fillId="19" borderId="30" xfId="4298" applyFont="1" applyFill="1" applyBorder="1" applyAlignment="1">
      <alignment horizontal="center" vertical="center" wrapText="1"/>
    </xf>
    <xf numFmtId="0" fontId="0" fillId="0" borderId="0" xfId="0" applyAlignment="1">
      <alignment horizontal="justify" wrapText="1"/>
    </xf>
    <xf numFmtId="0" fontId="0" fillId="0" borderId="0" xfId="0" applyAlignment="1">
      <alignment vertical="center"/>
    </xf>
    <xf numFmtId="0" fontId="20" fillId="0" borderId="1" xfId="0" applyFont="1" applyBorder="1" applyAlignment="1">
      <alignment horizontal="justify" vertical="center" wrapText="1"/>
    </xf>
    <xf numFmtId="0" fontId="60" fillId="19" borderId="36" xfId="4298" applyFont="1" applyFill="1" applyBorder="1" applyAlignment="1">
      <alignment horizontal="center" vertical="center" wrapText="1"/>
    </xf>
    <xf numFmtId="0" fontId="60" fillId="19" borderId="37" xfId="4298" applyFont="1" applyFill="1" applyBorder="1" applyAlignment="1">
      <alignment horizontal="center" vertical="center" wrapText="1"/>
    </xf>
    <xf numFmtId="0" fontId="60" fillId="19" borderId="12" xfId="4298" applyFont="1" applyFill="1" applyBorder="1" applyAlignment="1">
      <alignment horizontal="center" vertical="center" wrapText="1"/>
    </xf>
    <xf numFmtId="0" fontId="60" fillId="19" borderId="38" xfId="4298" applyFont="1" applyFill="1" applyBorder="1" applyAlignment="1">
      <alignment horizontal="center" vertical="center" wrapText="1"/>
    </xf>
    <xf numFmtId="0" fontId="60" fillId="19" borderId="39" xfId="4298" applyFont="1" applyFill="1" applyBorder="1" applyAlignment="1">
      <alignment horizontal="center" vertical="center" wrapText="1"/>
    </xf>
    <xf numFmtId="0" fontId="60" fillId="19" borderId="40" xfId="4298" applyFont="1" applyFill="1" applyBorder="1" applyAlignment="1">
      <alignment horizontal="center" vertical="center" wrapText="1"/>
    </xf>
    <xf numFmtId="0" fontId="60" fillId="19" borderId="41" xfId="4298" applyFont="1" applyFill="1" applyBorder="1" applyAlignment="1">
      <alignment horizontal="center" vertical="center" wrapText="1"/>
    </xf>
    <xf numFmtId="0" fontId="20" fillId="26" borderId="1" xfId="0" applyFont="1" applyFill="1" applyBorder="1" applyAlignment="1">
      <alignment horizontal="justify" vertical="center" wrapText="1"/>
    </xf>
    <xf numFmtId="9" fontId="20" fillId="26" borderId="1" xfId="0" applyNumberFormat="1" applyFont="1" applyFill="1" applyBorder="1" applyAlignment="1">
      <alignment horizontal="justify" vertical="center" wrapText="1"/>
    </xf>
    <xf numFmtId="0" fontId="53" fillId="0" borderId="1" xfId="0" applyFont="1" applyFill="1" applyBorder="1" applyAlignment="1">
      <alignment horizontal="center" vertical="center" wrapText="1"/>
    </xf>
    <xf numFmtId="0" fontId="25" fillId="0" borderId="1" xfId="0" applyFont="1" applyFill="1" applyBorder="1" applyAlignment="1">
      <alignment horizontal="justify" vertical="center" wrapText="1"/>
    </xf>
    <xf numFmtId="0" fontId="25" fillId="0" borderId="13" xfId="0" applyFont="1" applyFill="1" applyBorder="1" applyAlignment="1">
      <alignment horizontal="center" vertical="center" wrapText="1"/>
    </xf>
    <xf numFmtId="0" fontId="25" fillId="27" borderId="1" xfId="1" applyFont="1" applyFill="1" applyBorder="1" applyAlignment="1">
      <alignment horizontal="center" vertical="center" wrapText="1"/>
    </xf>
    <xf numFmtId="0" fontId="25" fillId="0" borderId="1" xfId="3" applyFont="1" applyFill="1" applyBorder="1" applyAlignment="1">
      <alignment horizontal="center" vertical="center" wrapText="1"/>
    </xf>
    <xf numFmtId="0" fontId="33" fillId="27" borderId="1" xfId="0" applyFont="1" applyFill="1" applyBorder="1" applyAlignment="1">
      <alignment horizontal="center" vertical="center" wrapText="1"/>
    </xf>
    <xf numFmtId="0" fontId="25" fillId="0" borderId="1" xfId="4297" applyFont="1" applyFill="1" applyBorder="1" applyAlignment="1">
      <alignment horizontal="center" vertical="center" wrapText="1"/>
    </xf>
    <xf numFmtId="14" fontId="25" fillId="0" borderId="1" xfId="4297" applyNumberFormat="1" applyFont="1" applyFill="1" applyBorder="1" applyAlignment="1">
      <alignment horizontal="center" vertical="center" wrapText="1"/>
    </xf>
    <xf numFmtId="0" fontId="25" fillId="22" borderId="1" xfId="4297" applyFont="1" applyFill="1" applyBorder="1" applyAlignment="1">
      <alignment horizontal="justify" vertical="center" wrapText="1"/>
    </xf>
    <xf numFmtId="0" fontId="25" fillId="22" borderId="1" xfId="4297" applyFont="1" applyFill="1" applyBorder="1" applyAlignment="1">
      <alignment horizontal="center" vertical="center" wrapText="1"/>
    </xf>
    <xf numFmtId="0" fontId="25" fillId="22" borderId="1" xfId="4297" applyFont="1" applyFill="1" applyBorder="1" applyAlignment="1">
      <alignment vertical="center" wrapText="1"/>
    </xf>
    <xf numFmtId="9" fontId="25" fillId="22" borderId="1" xfId="4297" applyNumberFormat="1" applyFont="1" applyFill="1" applyBorder="1" applyAlignment="1">
      <alignment horizontal="center" vertical="center" wrapText="1"/>
    </xf>
    <xf numFmtId="9" fontId="25" fillId="22" borderId="1" xfId="4297" applyNumberFormat="1" applyFont="1" applyFill="1" applyBorder="1" applyAlignment="1">
      <alignment horizontal="justify" vertical="center" wrapText="1"/>
    </xf>
    <xf numFmtId="0" fontId="25" fillId="0" borderId="1" xfId="3" applyFont="1" applyFill="1" applyBorder="1" applyAlignment="1">
      <alignment horizontal="justify" vertical="center" wrapText="1"/>
    </xf>
    <xf numFmtId="0" fontId="33" fillId="27" borderId="13" xfId="0" applyFont="1" applyFill="1" applyBorder="1" applyAlignment="1">
      <alignment horizontal="center" vertical="center" wrapText="1"/>
    </xf>
    <xf numFmtId="0" fontId="41" fillId="27" borderId="1" xfId="1" applyFont="1" applyFill="1" applyBorder="1" applyAlignment="1">
      <alignment horizontal="center" vertical="center" wrapText="1"/>
    </xf>
    <xf numFmtId="0" fontId="63" fillId="0" borderId="1" xfId="3" applyFont="1" applyFill="1" applyBorder="1" applyAlignment="1">
      <alignment horizontal="center" vertical="center" wrapText="1"/>
    </xf>
    <xf numFmtId="0" fontId="64" fillId="27" borderId="1" xfId="0" applyFont="1" applyFill="1" applyBorder="1" applyAlignment="1">
      <alignment horizontal="center" vertical="center" wrapText="1"/>
    </xf>
    <xf numFmtId="0" fontId="63" fillId="0" borderId="1" xfId="3" applyFont="1" applyFill="1" applyBorder="1" applyAlignment="1">
      <alignment horizontal="justify" vertical="center" wrapText="1"/>
    </xf>
    <xf numFmtId="0" fontId="22" fillId="27" borderId="1" xfId="0" applyFont="1" applyFill="1" applyBorder="1" applyAlignment="1">
      <alignment horizontal="center" vertical="center" wrapText="1"/>
    </xf>
    <xf numFmtId="0" fontId="20" fillId="0" borderId="1" xfId="4297" applyFont="1" applyFill="1" applyBorder="1" applyAlignment="1">
      <alignment horizontal="justify" vertical="center" wrapText="1"/>
    </xf>
    <xf numFmtId="0" fontId="20" fillId="0" borderId="1" xfId="4297" applyFont="1" applyFill="1" applyBorder="1" applyAlignment="1">
      <alignment horizontal="center" vertical="center" wrapText="1"/>
    </xf>
    <xf numFmtId="0" fontId="20" fillId="22" borderId="1" xfId="4297" applyFont="1" applyFill="1" applyBorder="1" applyAlignment="1">
      <alignment horizontal="center" vertical="center" wrapText="1"/>
    </xf>
    <xf numFmtId="9" fontId="20" fillId="22" borderId="1" xfId="4297" applyNumberFormat="1" applyFont="1" applyFill="1" applyBorder="1" applyAlignment="1">
      <alignment horizontal="center" vertical="center" wrapText="1"/>
    </xf>
    <xf numFmtId="0" fontId="20" fillId="22" borderId="1" xfId="4297" applyFont="1" applyFill="1" applyBorder="1" applyAlignment="1">
      <alignment horizontal="justify" vertical="center" wrapText="1"/>
    </xf>
    <xf numFmtId="0" fontId="25" fillId="0" borderId="1" xfId="4297" applyFont="1" applyFill="1" applyBorder="1" applyAlignment="1">
      <alignment horizontal="justify" vertical="center" wrapText="1"/>
    </xf>
    <xf numFmtId="1" fontId="25" fillId="0" borderId="1" xfId="4297" applyNumberFormat="1" applyFont="1" applyFill="1" applyBorder="1" applyAlignment="1">
      <alignment horizontal="center" vertical="center" wrapText="1"/>
    </xf>
    <xf numFmtId="1" fontId="25" fillId="22" borderId="1" xfId="4297" applyNumberFormat="1" applyFont="1" applyFill="1" applyBorder="1" applyAlignment="1">
      <alignment horizontal="center" vertical="center" wrapText="1"/>
    </xf>
    <xf numFmtId="9" fontId="25" fillId="0" borderId="1" xfId="4297" applyNumberFormat="1" applyFont="1" applyFill="1" applyBorder="1" applyAlignment="1">
      <alignment horizontal="center" vertical="center" wrapText="1"/>
    </xf>
    <xf numFmtId="16" fontId="25" fillId="22" borderId="1" xfId="4297" applyNumberFormat="1" applyFont="1" applyFill="1" applyBorder="1" applyAlignment="1">
      <alignment horizontal="justify" vertical="center" wrapText="1"/>
    </xf>
    <xf numFmtId="9" fontId="25" fillId="0" borderId="1" xfId="2" applyFont="1" applyFill="1" applyBorder="1" applyAlignment="1">
      <alignment horizontal="center" vertical="center" wrapText="1"/>
    </xf>
    <xf numFmtId="9" fontId="25" fillId="22" borderId="1" xfId="2" applyFont="1" applyFill="1" applyBorder="1" applyAlignment="1">
      <alignment horizontal="center" vertical="center" wrapText="1"/>
    </xf>
    <xf numFmtId="0" fontId="66" fillId="22" borderId="1" xfId="8582" applyFont="1" applyFill="1" applyBorder="1" applyAlignment="1">
      <alignment horizontal="justify" vertical="center" wrapText="1"/>
    </xf>
    <xf numFmtId="9" fontId="25" fillId="22" borderId="1" xfId="4297" applyNumberFormat="1" applyFont="1" applyFill="1" applyBorder="1" applyAlignment="1">
      <alignment horizontal="left" vertical="center" wrapText="1"/>
    </xf>
    <xf numFmtId="0" fontId="25" fillId="22" borderId="1" xfId="4297"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4297" applyFont="1" applyFill="1" applyBorder="1" applyAlignment="1">
      <alignment horizontal="left" vertical="center" wrapText="1"/>
    </xf>
    <xf numFmtId="0" fontId="67" fillId="0" borderId="1" xfId="4297" applyFont="1" applyFill="1" applyBorder="1" applyAlignment="1">
      <alignment horizontal="center" vertical="center" wrapText="1"/>
    </xf>
    <xf numFmtId="9" fontId="67" fillId="0" borderId="1" xfId="4297" applyNumberFormat="1" applyFont="1" applyFill="1" applyBorder="1" applyAlignment="1">
      <alignment horizontal="center" vertical="center" wrapText="1"/>
    </xf>
    <xf numFmtId="0" fontId="25" fillId="0" borderId="0" xfId="4297" applyFont="1" applyFill="1" applyBorder="1" applyAlignment="1">
      <alignment horizontal="center" vertical="center" wrapText="1"/>
    </xf>
    <xf numFmtId="0" fontId="25" fillId="21" borderId="1" xfId="4297" applyFont="1" applyFill="1" applyBorder="1" applyAlignment="1">
      <alignment vertical="center" wrapText="1"/>
    </xf>
    <xf numFmtId="1" fontId="25" fillId="0" borderId="12" xfId="4297" applyNumberFormat="1" applyFont="1" applyFill="1" applyBorder="1" applyAlignment="1">
      <alignment horizontal="center" vertical="center" wrapText="1"/>
    </xf>
    <xf numFmtId="0" fontId="25" fillId="22" borderId="12" xfId="4297" applyFont="1" applyFill="1" applyBorder="1" applyAlignment="1">
      <alignment horizontal="justify" vertical="center" wrapText="1"/>
    </xf>
    <xf numFmtId="9" fontId="25" fillId="22" borderId="12" xfId="4297" applyNumberFormat="1" applyFont="1" applyFill="1" applyBorder="1" applyAlignment="1">
      <alignment horizontal="center" vertical="center" wrapText="1"/>
    </xf>
    <xf numFmtId="0" fontId="25" fillId="0" borderId="12" xfId="0" applyFont="1" applyFill="1" applyBorder="1" applyAlignment="1">
      <alignment horizontal="justify" vertical="center" wrapText="1"/>
    </xf>
    <xf numFmtId="0" fontId="25" fillId="27" borderId="12" xfId="1" applyFont="1" applyFill="1" applyBorder="1" applyAlignment="1">
      <alignment horizontal="center" vertical="center" wrapText="1"/>
    </xf>
    <xf numFmtId="0" fontId="25" fillId="0" borderId="12" xfId="3" applyFont="1" applyFill="1" applyBorder="1" applyAlignment="1">
      <alignment horizontal="center" vertical="center" wrapText="1"/>
    </xf>
    <xf numFmtId="0" fontId="33" fillId="27" borderId="12" xfId="0" applyFont="1" applyFill="1" applyBorder="1" applyAlignment="1">
      <alignment horizontal="center" vertical="center" wrapText="1"/>
    </xf>
    <xf numFmtId="0" fontId="25" fillId="0" borderId="13" xfId="0" applyFont="1" applyFill="1" applyBorder="1" applyAlignment="1">
      <alignment horizontal="justify" vertical="center" wrapText="1"/>
    </xf>
    <xf numFmtId="0" fontId="25" fillId="27" borderId="13" xfId="1" applyFont="1" applyFill="1" applyBorder="1" applyAlignment="1">
      <alignment horizontal="center" vertical="center" wrapText="1"/>
    </xf>
    <xf numFmtId="0" fontId="25" fillId="27" borderId="13" xfId="3" applyFont="1" applyFill="1" applyBorder="1" applyAlignment="1">
      <alignment horizontal="center" vertical="center" wrapText="1"/>
    </xf>
    <xf numFmtId="0" fontId="25" fillId="27" borderId="13" xfId="4297" applyFont="1" applyFill="1" applyBorder="1" applyAlignment="1">
      <alignment horizontal="center" vertical="center" wrapText="1"/>
    </xf>
    <xf numFmtId="9" fontId="25" fillId="27" borderId="1" xfId="4297" applyNumberFormat="1" applyFont="1" applyFill="1" applyBorder="1" applyAlignment="1">
      <alignment horizontal="center" vertical="center" wrapText="1"/>
    </xf>
    <xf numFmtId="0" fontId="25" fillId="0" borderId="1" xfId="4297" applyFont="1" applyFill="1" applyBorder="1" applyAlignment="1">
      <alignment vertical="center" wrapText="1"/>
    </xf>
    <xf numFmtId="49" fontId="25" fillId="22" borderId="1" xfId="4297" applyNumberFormat="1" applyFont="1" applyFill="1" applyBorder="1" applyAlignment="1">
      <alignment horizontal="center" vertical="center" wrapText="1"/>
    </xf>
    <xf numFmtId="0" fontId="25" fillId="18" borderId="1" xfId="1" applyFont="1" applyFill="1" applyBorder="1" applyAlignment="1">
      <alignment horizontal="center" vertical="center" wrapText="1"/>
    </xf>
    <xf numFmtId="0" fontId="33" fillId="18" borderId="1" xfId="0" applyFont="1" applyFill="1" applyBorder="1" applyAlignment="1">
      <alignment horizontal="center" vertical="center" wrapText="1"/>
    </xf>
    <xf numFmtId="0" fontId="25" fillId="0" borderId="1" xfId="4297" applyFont="1" applyBorder="1" applyAlignment="1">
      <alignment horizontal="justify" vertical="center" wrapText="1"/>
    </xf>
    <xf numFmtId="0" fontId="25" fillId="0" borderId="1" xfId="4297" applyFont="1" applyBorder="1" applyAlignment="1">
      <alignment horizontal="center" vertical="center" wrapText="1"/>
    </xf>
    <xf numFmtId="14" fontId="25" fillId="0" borderId="1" xfId="4297" applyNumberFormat="1" applyFont="1" applyBorder="1" applyAlignment="1">
      <alignment horizontal="center" vertical="center" wrapText="1"/>
    </xf>
    <xf numFmtId="0" fontId="25" fillId="21" borderId="1" xfId="4297" applyFont="1" applyFill="1" applyBorder="1" applyAlignment="1">
      <alignment horizontal="center" vertical="center" wrapText="1"/>
    </xf>
    <xf numFmtId="0" fontId="25" fillId="18" borderId="13" xfId="1" applyFont="1" applyFill="1" applyBorder="1" applyAlignment="1">
      <alignment horizontal="center" vertical="center" wrapText="1"/>
    </xf>
    <xf numFmtId="0" fontId="33" fillId="18" borderId="13" xfId="0" applyFont="1" applyFill="1" applyBorder="1" applyAlignment="1">
      <alignment horizontal="center" vertical="center" wrapText="1"/>
    </xf>
    <xf numFmtId="0" fontId="25" fillId="0" borderId="13" xfId="4297" applyFont="1" applyBorder="1" applyAlignment="1">
      <alignment horizontal="justify" vertical="center" wrapText="1"/>
    </xf>
    <xf numFmtId="0" fontId="25" fillId="0" borderId="13" xfId="4297" applyFont="1" applyBorder="1" applyAlignment="1">
      <alignment horizontal="center" vertical="center" wrapText="1"/>
    </xf>
    <xf numFmtId="0" fontId="25" fillId="21" borderId="1" xfId="4297" applyFont="1" applyFill="1" applyBorder="1" applyAlignment="1">
      <alignment horizontal="justify" vertical="center" wrapText="1"/>
    </xf>
    <xf numFmtId="9" fontId="25" fillId="21" borderId="1" xfId="4297" applyNumberFormat="1" applyFont="1" applyFill="1" applyBorder="1" applyAlignment="1">
      <alignment horizontal="center" vertical="center" wrapText="1"/>
    </xf>
    <xf numFmtId="9" fontId="25" fillId="0" borderId="1" xfId="4297" applyNumberFormat="1" applyFont="1" applyBorder="1" applyAlignment="1">
      <alignment horizontal="center" vertical="center" wrapText="1"/>
    </xf>
    <xf numFmtId="0" fontId="20" fillId="22" borderId="1" xfId="4297" applyFont="1" applyFill="1" applyBorder="1" applyAlignment="1">
      <alignment horizontal="left" vertical="center" wrapText="1"/>
    </xf>
    <xf numFmtId="0" fontId="20" fillId="22" borderId="1" xfId="4297" applyFont="1" applyFill="1" applyBorder="1" applyAlignment="1">
      <alignment vertical="center" wrapText="1"/>
    </xf>
    <xf numFmtId="0" fontId="25" fillId="0" borderId="13" xfId="0" applyFont="1" applyBorder="1" applyAlignment="1">
      <alignment horizontal="justify" vertical="center" wrapText="1"/>
    </xf>
    <xf numFmtId="0" fontId="19" fillId="0" borderId="0" xfId="0" applyFont="1" applyBorder="1" applyAlignment="1">
      <alignment wrapText="1"/>
    </xf>
    <xf numFmtId="0" fontId="19" fillId="0" borderId="0" xfId="0" applyFont="1" applyBorder="1" applyAlignment="1">
      <alignment vertical="center" wrapText="1"/>
    </xf>
    <xf numFmtId="0" fontId="53" fillId="0" borderId="1" xfId="0" applyFont="1" applyFill="1" applyBorder="1" applyAlignment="1">
      <alignment horizontal="center" vertical="center" wrapText="1"/>
    </xf>
    <xf numFmtId="0" fontId="25" fillId="27" borderId="13" xfId="1" applyFont="1" applyFill="1" applyBorder="1" applyAlignment="1">
      <alignment horizontal="center" vertical="center" wrapText="1"/>
    </xf>
    <xf numFmtId="0" fontId="25" fillId="0" borderId="13" xfId="3" applyFont="1" applyFill="1" applyBorder="1" applyAlignment="1">
      <alignment horizontal="center" vertical="center" wrapText="1"/>
    </xf>
    <xf numFmtId="0" fontId="33" fillId="27" borderId="13" xfId="0" applyFont="1" applyFill="1" applyBorder="1" applyAlignment="1">
      <alignment horizontal="center" vertical="center" wrapText="1"/>
    </xf>
    <xf numFmtId="0" fontId="33" fillId="27" borderId="1" xfId="0" applyFont="1" applyFill="1" applyBorder="1" applyAlignment="1">
      <alignment horizontal="center" vertical="center" wrapText="1"/>
    </xf>
    <xf numFmtId="0" fontId="25" fillId="0" borderId="13" xfId="0" applyFont="1" applyFill="1" applyBorder="1" applyAlignment="1">
      <alignment horizontal="justify" vertical="center" wrapText="1"/>
    </xf>
    <xf numFmtId="0" fontId="25" fillId="0" borderId="1" xfId="4297" applyFont="1" applyFill="1" applyBorder="1" applyAlignment="1">
      <alignment horizontal="center" vertical="center" wrapText="1"/>
    </xf>
    <xf numFmtId="0" fontId="25" fillId="0" borderId="13" xfId="4297" applyFont="1" applyFill="1" applyBorder="1" applyAlignment="1">
      <alignment horizontal="center" vertical="center" wrapText="1"/>
    </xf>
    <xf numFmtId="0" fontId="53" fillId="0" borderId="1" xfId="0" applyFont="1" applyFill="1" applyBorder="1" applyAlignment="1">
      <alignment horizontal="center" vertical="center" wrapText="1"/>
    </xf>
    <xf numFmtId="0" fontId="20" fillId="0" borderId="1" xfId="4297" applyFont="1" applyBorder="1" applyAlignment="1">
      <alignment horizontal="center" vertical="center" wrapText="1"/>
    </xf>
    <xf numFmtId="14" fontId="20" fillId="0" borderId="1" xfId="4297" applyNumberFormat="1" applyFont="1" applyBorder="1" applyAlignment="1">
      <alignment horizontal="center" vertical="center" wrapText="1"/>
    </xf>
    <xf numFmtId="9" fontId="20" fillId="0" borderId="1" xfId="2" applyFont="1" applyBorder="1" applyAlignment="1">
      <alignment horizontal="center" vertical="center" wrapText="1"/>
    </xf>
    <xf numFmtId="0" fontId="20" fillId="21" borderId="1" xfId="4297" applyFont="1" applyFill="1" applyBorder="1" applyAlignment="1">
      <alignment horizontal="left" vertical="center" wrapText="1"/>
    </xf>
    <xf numFmtId="9" fontId="20" fillId="21" borderId="1" xfId="2" applyFont="1" applyFill="1" applyBorder="1" applyAlignment="1">
      <alignment vertical="center" wrapText="1"/>
    </xf>
    <xf numFmtId="0" fontId="20" fillId="21" borderId="1" xfId="4297" applyFont="1" applyFill="1" applyBorder="1" applyAlignment="1">
      <alignment vertical="center" wrapText="1"/>
    </xf>
    <xf numFmtId="9" fontId="20" fillId="21" borderId="1" xfId="4297" applyNumberFormat="1" applyFont="1" applyFill="1" applyBorder="1" applyAlignment="1">
      <alignment vertical="center" wrapText="1"/>
    </xf>
    <xf numFmtId="0" fontId="25" fillId="0" borderId="13" xfId="1" applyFont="1" applyFill="1" applyBorder="1" applyAlignment="1">
      <alignment horizontal="center" vertical="center" wrapText="1"/>
    </xf>
    <xf numFmtId="0" fontId="33" fillId="0" borderId="13" xfId="0" applyFont="1" applyFill="1" applyBorder="1" applyAlignment="1">
      <alignment horizontal="center" vertical="center" wrapText="1"/>
    </xf>
    <xf numFmtId="0" fontId="20" fillId="0" borderId="1" xfId="4297" applyFont="1" applyBorder="1" applyAlignment="1">
      <alignment horizontal="left" vertical="top" wrapText="1"/>
    </xf>
    <xf numFmtId="14" fontId="20" fillId="0" borderId="1" xfId="4297" applyNumberFormat="1" applyFont="1" applyBorder="1" applyAlignment="1">
      <alignment horizontal="left" vertical="top" wrapText="1"/>
    </xf>
    <xf numFmtId="0" fontId="20" fillId="0" borderId="13" xfId="4297" applyFont="1" applyFill="1" applyBorder="1" applyAlignment="1">
      <alignment horizontal="justify" vertical="center" wrapText="1"/>
    </xf>
    <xf numFmtId="0" fontId="24" fillId="0" borderId="1" xfId="0" applyFont="1" applyBorder="1" applyAlignment="1">
      <alignment horizontal="justify" vertical="center" wrapText="1"/>
    </xf>
    <xf numFmtId="0" fontId="24" fillId="0" borderId="13" xfId="0" applyFont="1" applyBorder="1" applyAlignment="1">
      <alignment horizontal="justify" vertical="center" wrapText="1"/>
    </xf>
    <xf numFmtId="0" fontId="24" fillId="0" borderId="13" xfId="1" applyFont="1" applyFill="1" applyBorder="1" applyAlignment="1">
      <alignment horizontal="justify" vertical="center" wrapText="1"/>
    </xf>
    <xf numFmtId="0" fontId="41" fillId="18" borderId="1" xfId="1" applyFont="1" applyFill="1" applyBorder="1" applyAlignment="1">
      <alignment horizontal="justify" vertical="center" wrapText="1"/>
    </xf>
    <xf numFmtId="0" fontId="24" fillId="0" borderId="1" xfId="3" applyFont="1" applyFill="1" applyBorder="1" applyAlignment="1">
      <alignment horizontal="justify" vertical="center" wrapText="1"/>
    </xf>
    <xf numFmtId="0" fontId="26" fillId="18" borderId="1" xfId="0" applyFont="1" applyFill="1" applyBorder="1" applyAlignment="1">
      <alignment horizontal="justify" vertical="center" wrapText="1"/>
    </xf>
    <xf numFmtId="0" fontId="22" fillId="18" borderId="1" xfId="0" applyFont="1" applyFill="1" applyBorder="1" applyAlignment="1">
      <alignment horizontal="justify" vertical="center" wrapText="1"/>
    </xf>
    <xf numFmtId="0" fontId="24" fillId="0" borderId="1" xfId="3" applyFont="1" applyBorder="1" applyAlignment="1">
      <alignment horizontal="justify" vertical="center" wrapText="1"/>
    </xf>
    <xf numFmtId="0" fontId="20" fillId="0" borderId="1" xfId="4297" applyFont="1" applyBorder="1" applyAlignment="1">
      <alignment horizontal="justify" vertical="center" wrapText="1"/>
    </xf>
    <xf numFmtId="9" fontId="20" fillId="21" borderId="1" xfId="4297" applyNumberFormat="1" applyFont="1" applyFill="1" applyBorder="1" applyAlignment="1">
      <alignment horizontal="justify" vertical="center" wrapText="1"/>
    </xf>
    <xf numFmtId="0" fontId="20" fillId="21" borderId="1" xfId="4297" applyFont="1" applyFill="1" applyBorder="1" applyAlignment="1">
      <alignment horizontal="justify" vertical="center" wrapText="1"/>
    </xf>
    <xf numFmtId="9" fontId="20" fillId="21" borderId="1" xfId="4297" applyNumberFormat="1" applyFont="1" applyFill="1" applyBorder="1" applyAlignment="1">
      <alignment horizontal="center" vertical="center" wrapText="1"/>
    </xf>
    <xf numFmtId="9" fontId="20" fillId="0" borderId="1" xfId="4297" applyNumberFormat="1" applyFont="1" applyBorder="1" applyAlignment="1">
      <alignment horizontal="justify" vertical="center" wrapText="1"/>
    </xf>
    <xf numFmtId="0" fontId="20" fillId="0" borderId="1" xfId="4298" applyFont="1" applyBorder="1" applyAlignment="1">
      <alignment horizontal="justify" vertical="center" wrapText="1"/>
    </xf>
    <xf numFmtId="0" fontId="20" fillId="21" borderId="1" xfId="4298" applyFont="1" applyFill="1" applyBorder="1" applyAlignment="1">
      <alignment horizontal="justify" vertical="center" wrapText="1"/>
    </xf>
    <xf numFmtId="0" fontId="19" fillId="21" borderId="1" xfId="4298" applyFont="1" applyFill="1" applyBorder="1" applyAlignment="1">
      <alignment horizontal="justify" vertical="center" wrapText="1"/>
    </xf>
    <xf numFmtId="9" fontId="20" fillId="0" borderId="1" xfId="4297" applyNumberFormat="1" applyFont="1" applyFill="1" applyBorder="1" applyAlignment="1">
      <alignment horizontal="justify" vertical="center" wrapText="1"/>
    </xf>
    <xf numFmtId="0" fontId="41" fillId="18" borderId="1" xfId="1" applyFont="1" applyFill="1" applyBorder="1" applyAlignment="1">
      <alignment horizontal="center" vertical="center" wrapText="1"/>
    </xf>
    <xf numFmtId="0" fontId="24" fillId="0" borderId="1" xfId="3" applyFont="1" applyFill="1" applyBorder="1" applyAlignment="1">
      <alignment horizontal="center" vertical="center" wrapText="1"/>
    </xf>
    <xf numFmtId="0" fontId="26" fillId="18" borderId="1" xfId="0" applyFont="1" applyFill="1" applyBorder="1" applyAlignment="1">
      <alignment horizontal="center" vertical="center" wrapText="1"/>
    </xf>
    <xf numFmtId="0" fontId="24" fillId="0" borderId="1" xfId="3" applyFont="1" applyBorder="1" applyAlignment="1">
      <alignment horizontal="center" vertical="center" wrapText="1"/>
    </xf>
    <xf numFmtId="0" fontId="22" fillId="18" borderId="1" xfId="0" applyFont="1" applyFill="1" applyBorder="1" applyAlignment="1">
      <alignment horizontal="center" vertical="center" wrapText="1"/>
    </xf>
    <xf numFmtId="0" fontId="2" fillId="0" borderId="1" xfId="4297" applyFont="1" applyFill="1" applyBorder="1" applyAlignment="1">
      <alignment horizontal="left" vertical="center" wrapText="1"/>
    </xf>
    <xf numFmtId="0" fontId="34" fillId="17" borderId="12" xfId="1" applyFont="1" applyFill="1" applyBorder="1" applyAlignment="1">
      <alignment horizontal="left" vertical="center" wrapText="1"/>
    </xf>
    <xf numFmtId="0" fontId="34" fillId="17" borderId="13" xfId="1" applyFont="1" applyFill="1" applyBorder="1" applyAlignment="1">
      <alignment horizontal="left" vertical="center" wrapText="1"/>
    </xf>
    <xf numFmtId="0" fontId="34" fillId="13" borderId="12" xfId="1" applyFont="1" applyFill="1" applyBorder="1" applyAlignment="1">
      <alignment horizontal="left" vertical="center" wrapText="1"/>
    </xf>
    <xf numFmtId="0" fontId="34" fillId="13" borderId="14" xfId="1" applyFont="1" applyFill="1" applyBorder="1" applyAlignment="1">
      <alignment horizontal="left" vertical="center" wrapText="1"/>
    </xf>
    <xf numFmtId="0" fontId="34" fillId="13" borderId="13" xfId="1" applyFont="1" applyFill="1" applyBorder="1" applyAlignment="1">
      <alignment horizontal="left" vertical="center" wrapText="1"/>
    </xf>
    <xf numFmtId="0" fontId="25" fillId="0" borderId="12" xfId="1" applyFont="1" applyFill="1" applyBorder="1" applyAlignment="1">
      <alignment horizontal="center" vertical="center"/>
    </xf>
    <xf numFmtId="0" fontId="25" fillId="0" borderId="14" xfId="1" applyFont="1" applyFill="1" applyBorder="1" applyAlignment="1">
      <alignment horizontal="center" vertical="center"/>
    </xf>
    <xf numFmtId="0" fontId="25" fillId="0" borderId="13" xfId="1" applyFont="1" applyFill="1" applyBorder="1" applyAlignment="1">
      <alignment horizontal="center" vertical="center"/>
    </xf>
    <xf numFmtId="0" fontId="25" fillId="0" borderId="12" xfId="1" applyFont="1" applyFill="1" applyBorder="1" applyAlignment="1">
      <alignment horizontal="center"/>
    </xf>
    <xf numFmtId="0" fontId="25" fillId="0" borderId="13" xfId="1" applyFont="1" applyFill="1" applyBorder="1" applyAlignment="1">
      <alignment horizontal="center"/>
    </xf>
    <xf numFmtId="0" fontId="25" fillId="0" borderId="14" xfId="1" applyFont="1" applyFill="1" applyBorder="1" applyAlignment="1">
      <alignment horizontal="center"/>
    </xf>
    <xf numFmtId="0" fontId="34" fillId="15" borderId="12" xfId="1" applyFont="1" applyFill="1" applyBorder="1" applyAlignment="1">
      <alignment horizontal="left" vertical="center" wrapText="1"/>
    </xf>
    <xf numFmtId="0" fontId="34" fillId="15" borderId="14" xfId="1" applyFont="1" applyFill="1" applyBorder="1" applyAlignment="1">
      <alignment horizontal="left" vertical="center" wrapText="1"/>
    </xf>
    <xf numFmtId="0" fontId="34" fillId="15" borderId="13" xfId="1" applyFont="1" applyFill="1" applyBorder="1" applyAlignment="1">
      <alignment horizontal="left" vertical="center" wrapText="1"/>
    </xf>
    <xf numFmtId="0" fontId="34" fillId="5" borderId="12" xfId="1" applyFont="1" applyFill="1" applyBorder="1" applyAlignment="1">
      <alignment horizontal="left" vertical="center" wrapText="1"/>
    </xf>
    <xf numFmtId="0" fontId="34" fillId="5" borderId="13" xfId="1" applyFont="1" applyFill="1" applyBorder="1" applyAlignment="1">
      <alignment horizontal="left" vertical="center" wrapText="1"/>
    </xf>
    <xf numFmtId="0" fontId="35" fillId="13" borderId="12" xfId="1" applyFont="1" applyFill="1" applyBorder="1" applyAlignment="1">
      <alignment horizontal="left" vertical="center" wrapText="1"/>
    </xf>
    <xf numFmtId="0" fontId="35" fillId="13" borderId="13" xfId="1" applyFont="1" applyFill="1" applyBorder="1" applyAlignment="1">
      <alignment horizontal="left" vertical="center" wrapText="1"/>
    </xf>
    <xf numFmtId="0" fontId="35" fillId="14" borderId="12" xfId="1" applyFont="1" applyFill="1" applyBorder="1" applyAlignment="1">
      <alignment horizontal="left" vertical="center" wrapText="1"/>
    </xf>
    <xf numFmtId="0" fontId="35" fillId="14" borderId="13" xfId="1" applyFont="1" applyFill="1" applyBorder="1" applyAlignment="1">
      <alignment horizontal="left" vertical="center" wrapText="1"/>
    </xf>
    <xf numFmtId="0" fontId="34" fillId="10" borderId="12" xfId="1" applyFont="1" applyFill="1" applyBorder="1" applyAlignment="1">
      <alignment horizontal="left" vertical="center" wrapText="1"/>
    </xf>
    <xf numFmtId="0" fontId="34" fillId="10" borderId="14" xfId="1" applyFont="1" applyFill="1" applyBorder="1" applyAlignment="1">
      <alignment horizontal="left" vertical="center" wrapText="1"/>
    </xf>
    <xf numFmtId="0" fontId="34" fillId="10" borderId="13" xfId="1" applyFont="1" applyFill="1" applyBorder="1" applyAlignment="1">
      <alignment horizontal="left" vertical="center" wrapText="1"/>
    </xf>
    <xf numFmtId="0" fontId="25" fillId="0" borderId="12" xfId="1" applyFont="1" applyBorder="1" applyAlignment="1">
      <alignment horizontal="left" vertical="top" wrapText="1"/>
    </xf>
    <xf numFmtId="0" fontId="25" fillId="0" borderId="13" xfId="1" applyFont="1" applyBorder="1" applyAlignment="1">
      <alignment horizontal="left" vertical="top" wrapText="1"/>
    </xf>
    <xf numFmtId="0" fontId="25" fillId="0" borderId="14" xfId="1" applyFont="1" applyBorder="1" applyAlignment="1">
      <alignment horizontal="left" vertical="top" wrapText="1"/>
    </xf>
    <xf numFmtId="0" fontId="34" fillId="0" borderId="12" xfId="1" applyFont="1" applyFill="1" applyBorder="1" applyAlignment="1">
      <alignment horizontal="center" vertical="top" wrapText="1"/>
    </xf>
    <xf numFmtId="0" fontId="34" fillId="0" borderId="14" xfId="1" applyFont="1" applyFill="1" applyBorder="1" applyAlignment="1">
      <alignment horizontal="center" vertical="top" wrapText="1"/>
    </xf>
    <xf numFmtId="0" fontId="34" fillId="0" borderId="13" xfId="1" applyFont="1" applyFill="1" applyBorder="1" applyAlignment="1">
      <alignment horizontal="center" vertical="top" wrapText="1"/>
    </xf>
    <xf numFmtId="0" fontId="42" fillId="5" borderId="0" xfId="3" applyFont="1" applyFill="1" applyAlignment="1">
      <alignment horizontal="center" vertical="center"/>
    </xf>
    <xf numFmtId="0" fontId="41" fillId="0" borderId="0" xfId="3" applyFont="1" applyAlignment="1">
      <alignment horizontal="justify" vertical="center" wrapText="1"/>
    </xf>
    <xf numFmtId="0" fontId="41" fillId="0" borderId="0" xfId="3" applyFont="1" applyAlignment="1">
      <alignment horizontal="left" vertical="center"/>
    </xf>
    <xf numFmtId="2" fontId="41" fillId="0" borderId="0" xfId="3" applyNumberFormat="1" applyFont="1" applyAlignment="1">
      <alignment horizontal="justify" vertical="center" wrapText="1"/>
    </xf>
    <xf numFmtId="0" fontId="41" fillId="0" borderId="0" xfId="3" applyFont="1" applyAlignment="1">
      <alignment horizontal="left" vertical="center" wrapText="1"/>
    </xf>
    <xf numFmtId="0" fontId="42" fillId="0" borderId="0" xfId="3" applyFont="1" applyBorder="1" applyAlignment="1">
      <alignment horizontal="center" vertical="center" wrapText="1"/>
    </xf>
    <xf numFmtId="0" fontId="42" fillId="0" borderId="9" xfId="3" applyFont="1" applyBorder="1" applyAlignment="1">
      <alignment horizontal="center" vertical="center"/>
    </xf>
    <xf numFmtId="0" fontId="42" fillId="0" borderId="6" xfId="3" applyFont="1" applyBorder="1" applyAlignment="1">
      <alignment horizontal="center" vertical="center"/>
    </xf>
    <xf numFmtId="0" fontId="42" fillId="0" borderId="10" xfId="3" applyFont="1" applyBorder="1" applyAlignment="1">
      <alignment horizontal="center" vertical="center"/>
    </xf>
    <xf numFmtId="0" fontId="42" fillId="0" borderId="7" xfId="3" applyFont="1" applyBorder="1" applyAlignment="1">
      <alignment horizontal="center" vertical="center"/>
    </xf>
    <xf numFmtId="0" fontId="42" fillId="0" borderId="11" xfId="3" applyFont="1" applyBorder="1" applyAlignment="1">
      <alignment horizontal="center" vertical="center"/>
    </xf>
    <xf numFmtId="0" fontId="42" fillId="0" borderId="8" xfId="3" applyFont="1" applyBorder="1" applyAlignment="1">
      <alignment horizontal="center" vertical="center"/>
    </xf>
    <xf numFmtId="0" fontId="26" fillId="0" borderId="1" xfId="3" applyFont="1" applyFill="1" applyBorder="1" applyAlignment="1">
      <alignment horizontal="center" vertical="center"/>
    </xf>
    <xf numFmtId="0" fontId="42" fillId="0" borderId="1" xfId="3" applyFont="1" applyBorder="1" applyAlignment="1">
      <alignment horizontal="center" vertical="center"/>
    </xf>
    <xf numFmtId="0" fontId="49" fillId="19" borderId="15" xfId="3" applyFont="1" applyFill="1" applyBorder="1" applyAlignment="1">
      <alignment horizontal="center" vertical="center" wrapText="1"/>
    </xf>
    <xf numFmtId="0" fontId="44" fillId="0" borderId="1" xfId="3" applyFont="1" applyBorder="1" applyAlignment="1">
      <alignment horizontal="center"/>
    </xf>
    <xf numFmtId="0" fontId="45" fillId="0" borderId="10" xfId="3" applyFont="1" applyBorder="1" applyAlignment="1">
      <alignment horizontal="center"/>
    </xf>
    <xf numFmtId="0" fontId="45" fillId="0" borderId="0" xfId="3" applyFont="1" applyBorder="1" applyAlignment="1">
      <alignment horizontal="center"/>
    </xf>
    <xf numFmtId="0" fontId="45" fillId="0" borderId="7" xfId="3" applyFont="1" applyBorder="1" applyAlignment="1">
      <alignment horizontal="center"/>
    </xf>
    <xf numFmtId="0" fontId="46" fillId="0" borderId="5" xfId="3" applyFont="1" applyBorder="1" applyAlignment="1">
      <alignment horizontal="left" vertical="top" wrapText="1"/>
    </xf>
    <xf numFmtId="0" fontId="45" fillId="0" borderId="1" xfId="3" applyFont="1" applyBorder="1" applyAlignment="1">
      <alignment horizontal="center"/>
    </xf>
    <xf numFmtId="0" fontId="24" fillId="0" borderId="1" xfId="3" applyFont="1" applyBorder="1" applyAlignment="1">
      <alignment horizontal="left" vertical="center" wrapText="1"/>
    </xf>
    <xf numFmtId="0" fontId="26" fillId="0" borderId="1" xfId="3" applyFont="1" applyFill="1" applyBorder="1" applyAlignment="1" applyProtection="1">
      <alignment horizontal="center"/>
      <protection locked="0"/>
    </xf>
    <xf numFmtId="0" fontId="26" fillId="0" borderId="11" xfId="3" applyFont="1" applyFill="1" applyBorder="1" applyAlignment="1" applyProtection="1">
      <alignment horizontal="center" vertical="center"/>
      <protection locked="0"/>
    </xf>
    <xf numFmtId="0" fontId="26" fillId="0" borderId="15" xfId="3" applyFont="1" applyFill="1" applyBorder="1" applyAlignment="1" applyProtection="1">
      <alignment horizontal="center" vertical="center"/>
      <protection locked="0"/>
    </xf>
    <xf numFmtId="0" fontId="26" fillId="0" borderId="8" xfId="3" applyFont="1" applyFill="1" applyBorder="1" applyAlignment="1" applyProtection="1">
      <alignment horizontal="center" vertical="center"/>
      <protection locked="0"/>
    </xf>
    <xf numFmtId="0" fontId="42" fillId="0" borderId="17" xfId="3" applyFont="1" applyBorder="1" applyAlignment="1">
      <alignment horizontal="center" vertical="center"/>
    </xf>
    <xf numFmtId="0" fontId="42" fillId="0" borderId="18" xfId="3" applyFont="1" applyBorder="1" applyAlignment="1">
      <alignment horizontal="center" vertical="center"/>
    </xf>
    <xf numFmtId="0" fontId="42" fillId="0" borderId="19" xfId="3" applyFont="1" applyBorder="1" applyAlignment="1">
      <alignment horizontal="center" vertical="center"/>
    </xf>
    <xf numFmtId="0" fontId="42" fillId="0" borderId="20" xfId="3" applyFont="1" applyBorder="1" applyAlignment="1">
      <alignment horizontal="center" vertical="center"/>
    </xf>
    <xf numFmtId="0" fontId="42" fillId="0" borderId="21" xfId="3" applyFont="1" applyBorder="1" applyAlignment="1">
      <alignment horizontal="center" vertical="center"/>
    </xf>
    <xf numFmtId="0" fontId="42" fillId="0" borderId="22" xfId="3" applyFont="1" applyBorder="1" applyAlignment="1">
      <alignment horizontal="center" vertical="center"/>
    </xf>
    <xf numFmtId="0" fontId="26" fillId="0" borderId="1" xfId="3" applyFont="1" applyBorder="1" applyAlignment="1" applyProtection="1">
      <alignment horizontal="center"/>
    </xf>
    <xf numFmtId="0" fontId="26" fillId="0" borderId="11" xfId="3" applyFont="1" applyBorder="1" applyAlignment="1" applyProtection="1">
      <alignment horizontal="center" vertical="center"/>
    </xf>
    <xf numFmtId="0" fontId="26" fillId="0" borderId="15" xfId="3" applyFont="1" applyBorder="1" applyAlignment="1" applyProtection="1">
      <alignment horizontal="center" vertical="center"/>
    </xf>
    <xf numFmtId="0" fontId="26" fillId="0" borderId="1" xfId="3" applyFont="1" applyBorder="1" applyAlignment="1">
      <alignment horizontal="left" vertical="center"/>
    </xf>
    <xf numFmtId="0" fontId="24" fillId="0" borderId="1" xfId="3" applyFont="1" applyBorder="1" applyAlignment="1">
      <alignment horizontal="left" wrapText="1"/>
    </xf>
    <xf numFmtId="0" fontId="50" fillId="19" borderId="1" xfId="3"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22" fillId="3" borderId="1" xfId="0" applyFont="1" applyFill="1" applyBorder="1" applyAlignment="1">
      <alignment horizontal="center"/>
    </xf>
    <xf numFmtId="0" fontId="21" fillId="0" borderId="1" xfId="0" applyFont="1" applyFill="1" applyBorder="1" applyAlignment="1">
      <alignment horizontal="justify" vertical="top" wrapText="1"/>
    </xf>
    <xf numFmtId="0" fontId="0" fillId="0" borderId="1" xfId="0" applyBorder="1" applyAlignment="1">
      <alignment horizontal="center"/>
    </xf>
    <xf numFmtId="0" fontId="38" fillId="0" borderId="1"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40" fillId="19" borderId="11" xfId="0" applyFont="1" applyFill="1" applyBorder="1" applyAlignment="1">
      <alignment horizontal="center" vertical="center" wrapText="1"/>
    </xf>
    <xf numFmtId="0" fontId="40" fillId="19" borderId="15" xfId="0" applyFont="1" applyFill="1" applyBorder="1" applyAlignment="1">
      <alignment horizontal="center" vertical="center" wrapText="1"/>
    </xf>
    <xf numFmtId="0" fontId="40" fillId="19" borderId="8" xfId="0" applyFont="1" applyFill="1" applyBorder="1" applyAlignment="1">
      <alignment horizontal="center" vertical="center" wrapText="1"/>
    </xf>
    <xf numFmtId="0" fontId="51" fillId="0" borderId="0" xfId="0" applyFont="1" applyBorder="1" applyAlignment="1">
      <alignment horizontal="center"/>
    </xf>
    <xf numFmtId="0" fontId="25" fillId="21" borderId="12" xfId="4297" applyFont="1" applyFill="1" applyBorder="1" applyAlignment="1">
      <alignment horizontal="center" vertical="center" wrapText="1"/>
    </xf>
    <xf numFmtId="0" fontId="25" fillId="21" borderId="13" xfId="4297" applyFont="1" applyFill="1" applyBorder="1" applyAlignment="1">
      <alignment horizontal="center" vertical="center" wrapText="1"/>
    </xf>
    <xf numFmtId="0" fontId="53" fillId="0" borderId="12" xfId="0" applyFont="1" applyFill="1" applyBorder="1" applyAlignment="1">
      <alignment horizontal="center" vertical="center" wrapText="1"/>
    </xf>
    <xf numFmtId="0" fontId="53" fillId="0" borderId="13" xfId="0" applyFont="1" applyFill="1" applyBorder="1" applyAlignment="1">
      <alignment horizontal="center" vertical="center" wrapText="1"/>
    </xf>
    <xf numFmtId="0" fontId="53" fillId="0" borderId="14" xfId="0" applyFont="1" applyFill="1" applyBorder="1" applyAlignment="1">
      <alignment horizontal="center" vertical="center" wrapText="1"/>
    </xf>
    <xf numFmtId="0" fontId="53" fillId="0" borderId="12" xfId="3" applyFont="1" applyBorder="1" applyAlignment="1">
      <alignment horizontal="center" vertical="center" wrapText="1"/>
    </xf>
    <xf numFmtId="0" fontId="53" fillId="0" borderId="13" xfId="3" applyFont="1" applyBorder="1" applyAlignment="1">
      <alignment horizontal="center" vertical="center" wrapText="1"/>
    </xf>
    <xf numFmtId="0" fontId="25" fillId="0" borderId="12" xfId="4297" applyFont="1" applyBorder="1" applyAlignment="1">
      <alignment horizontal="center" vertical="center" wrapText="1"/>
    </xf>
    <xf numFmtId="0" fontId="25" fillId="0" borderId="13" xfId="4297" applyFont="1" applyBorder="1" applyAlignment="1">
      <alignment horizontal="center" vertical="center" wrapText="1"/>
    </xf>
    <xf numFmtId="1" fontId="25" fillId="0" borderId="12" xfId="4297" applyNumberFormat="1" applyFont="1" applyBorder="1" applyAlignment="1">
      <alignment horizontal="center" vertical="center" wrapText="1"/>
    </xf>
    <xf numFmtId="1" fontId="25" fillId="0" borderId="13" xfId="4297" applyNumberFormat="1" applyFont="1" applyBorder="1" applyAlignment="1">
      <alignment horizontal="center" vertical="center" wrapText="1"/>
    </xf>
    <xf numFmtId="0" fontId="25" fillId="21" borderId="12" xfId="4297" applyFont="1" applyFill="1" applyBorder="1" applyAlignment="1">
      <alignment horizontal="justify" vertical="center" wrapText="1"/>
    </xf>
    <xf numFmtId="0" fontId="25" fillId="21" borderId="13" xfId="4297" applyFont="1" applyFill="1" applyBorder="1" applyAlignment="1">
      <alignment horizontal="justify" vertical="center" wrapText="1"/>
    </xf>
    <xf numFmtId="9" fontId="25" fillId="21" borderId="12" xfId="4297" applyNumberFormat="1" applyFont="1" applyFill="1" applyBorder="1" applyAlignment="1">
      <alignment horizontal="center" vertical="center" wrapText="1"/>
    </xf>
    <xf numFmtId="9" fontId="25" fillId="21" borderId="13" xfId="4297" applyNumberFormat="1" applyFont="1" applyFill="1" applyBorder="1" applyAlignment="1">
      <alignment horizontal="center" vertical="center" wrapText="1"/>
    </xf>
    <xf numFmtId="0" fontId="25" fillId="18" borderId="12" xfId="1" applyFont="1" applyFill="1" applyBorder="1" applyAlignment="1">
      <alignment horizontal="center" vertical="center" wrapText="1"/>
    </xf>
    <xf numFmtId="0" fontId="25" fillId="18" borderId="14" xfId="1" applyFont="1" applyFill="1" applyBorder="1" applyAlignment="1">
      <alignment horizontal="center" vertical="center" wrapText="1"/>
    </xf>
    <xf numFmtId="0" fontId="25" fillId="18" borderId="13" xfId="1" applyFont="1" applyFill="1" applyBorder="1" applyAlignment="1">
      <alignment horizontal="center" vertical="center" wrapText="1"/>
    </xf>
    <xf numFmtId="0" fontId="25" fillId="0" borderId="14" xfId="4297" applyFont="1" applyBorder="1" applyAlignment="1">
      <alignment horizontal="center" vertical="center" wrapText="1"/>
    </xf>
    <xf numFmtId="0" fontId="33" fillId="18" borderId="12" xfId="0" applyFont="1" applyFill="1" applyBorder="1" applyAlignment="1">
      <alignment horizontal="center" vertical="center" wrapText="1"/>
    </xf>
    <xf numFmtId="0" fontId="33" fillId="18" borderId="14" xfId="0" applyFont="1" applyFill="1" applyBorder="1" applyAlignment="1">
      <alignment horizontal="center" vertical="center" wrapText="1"/>
    </xf>
    <xf numFmtId="0" fontId="33" fillId="18" borderId="13" xfId="0" applyFont="1" applyFill="1" applyBorder="1" applyAlignment="1">
      <alignment horizontal="center" vertical="center" wrapText="1"/>
    </xf>
    <xf numFmtId="0" fontId="25" fillId="0" borderId="12" xfId="4297" applyFont="1" applyBorder="1" applyAlignment="1">
      <alignment horizontal="justify" vertical="center" wrapText="1"/>
    </xf>
    <xf numFmtId="0" fontId="25" fillId="0" borderId="13" xfId="4297" applyFont="1" applyBorder="1" applyAlignment="1">
      <alignment horizontal="justify" vertical="center" wrapText="1"/>
    </xf>
    <xf numFmtId="0" fontId="53" fillId="0" borderId="12" xfId="0" applyFont="1" applyBorder="1" applyAlignment="1">
      <alignment horizontal="center" vertical="center" wrapText="1"/>
    </xf>
    <xf numFmtId="0" fontId="53" fillId="0" borderId="14"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4" xfId="3" applyFont="1" applyBorder="1" applyAlignment="1">
      <alignment horizontal="center" vertical="center" wrapText="1"/>
    </xf>
    <xf numFmtId="0" fontId="53" fillId="0" borderId="12" xfId="1" applyFont="1" applyFill="1" applyBorder="1" applyAlignment="1">
      <alignment horizontal="center" vertical="center" wrapText="1"/>
    </xf>
    <xf numFmtId="0" fontId="53" fillId="0" borderId="14" xfId="1" applyFont="1" applyFill="1" applyBorder="1" applyAlignment="1">
      <alignment horizontal="center" vertical="center" wrapText="1"/>
    </xf>
    <xf numFmtId="0" fontId="53" fillId="0" borderId="13" xfId="1" applyFont="1" applyFill="1" applyBorder="1" applyAlignment="1">
      <alignment horizontal="center" vertical="center" wrapText="1"/>
    </xf>
    <xf numFmtId="0" fontId="25" fillId="22" borderId="12" xfId="4297" applyFont="1" applyFill="1" applyBorder="1" applyAlignment="1">
      <alignment horizontal="center" vertical="center" wrapText="1"/>
    </xf>
    <xf numFmtId="0" fontId="25" fillId="22" borderId="13" xfId="4297" applyFont="1" applyFill="1" applyBorder="1" applyAlignment="1">
      <alignment horizontal="center" vertical="center" wrapText="1"/>
    </xf>
    <xf numFmtId="0" fontId="25" fillId="0" borderId="12" xfId="4297" applyFont="1" applyFill="1" applyBorder="1" applyAlignment="1">
      <alignment horizontal="center" vertical="center" wrapText="1"/>
    </xf>
    <xf numFmtId="0" fontId="25" fillId="0" borderId="13" xfId="4297" applyFont="1" applyFill="1" applyBorder="1" applyAlignment="1">
      <alignment horizontal="center" vertical="center" wrapText="1"/>
    </xf>
    <xf numFmtId="1" fontId="25" fillId="0" borderId="12" xfId="4297" applyNumberFormat="1" applyFont="1" applyFill="1" applyBorder="1" applyAlignment="1">
      <alignment horizontal="center" vertical="center" wrapText="1"/>
    </xf>
    <xf numFmtId="1" fontId="25" fillId="0" borderId="13" xfId="4297" applyNumberFormat="1" applyFont="1" applyFill="1" applyBorder="1" applyAlignment="1">
      <alignment horizontal="center" vertical="center" wrapText="1"/>
    </xf>
    <xf numFmtId="0" fontId="25" fillId="22" borderId="12" xfId="4297" applyFont="1" applyFill="1" applyBorder="1" applyAlignment="1">
      <alignment horizontal="justify" vertical="center" wrapText="1"/>
    </xf>
    <xf numFmtId="0" fontId="25" fillId="22" borderId="13" xfId="4297" applyFont="1" applyFill="1" applyBorder="1" applyAlignment="1">
      <alignment horizontal="justify" vertical="center" wrapText="1"/>
    </xf>
    <xf numFmtId="9" fontId="25" fillId="22" borderId="12" xfId="4297" applyNumberFormat="1" applyFont="1" applyFill="1" applyBorder="1" applyAlignment="1">
      <alignment horizontal="center" vertical="center" wrapText="1"/>
    </xf>
    <xf numFmtId="9" fontId="25" fillId="22" borderId="13" xfId="4297" applyNumberFormat="1" applyFont="1" applyFill="1" applyBorder="1" applyAlignment="1">
      <alignment horizontal="center" vertical="center" wrapText="1"/>
    </xf>
    <xf numFmtId="0" fontId="25" fillId="0" borderId="14" xfId="4297" applyFont="1" applyFill="1" applyBorder="1" applyAlignment="1">
      <alignment horizontal="center" vertical="center" wrapText="1"/>
    </xf>
    <xf numFmtId="0" fontId="25" fillId="0" borderId="12" xfId="2" applyNumberFormat="1" applyFont="1" applyFill="1" applyBorder="1" applyAlignment="1">
      <alignment horizontal="center" vertical="center" wrapText="1"/>
    </xf>
    <xf numFmtId="0" fontId="25" fillId="0" borderId="13" xfId="2" applyNumberFormat="1" applyFont="1" applyFill="1" applyBorder="1" applyAlignment="1">
      <alignment horizontal="center" vertical="center" wrapText="1"/>
    </xf>
    <xf numFmtId="9" fontId="25" fillId="22" borderId="12" xfId="2" applyFont="1" applyFill="1" applyBorder="1" applyAlignment="1">
      <alignment horizontal="center" vertical="center" wrapText="1"/>
    </xf>
    <xf numFmtId="9" fontId="25" fillId="22" borderId="13" xfId="2" applyFont="1" applyFill="1" applyBorder="1" applyAlignment="1">
      <alignment horizontal="center" vertical="center" wrapText="1"/>
    </xf>
    <xf numFmtId="0" fontId="25" fillId="0" borderId="14" xfId="4297" applyFont="1" applyBorder="1" applyAlignment="1">
      <alignment horizontal="justify" vertical="center" wrapText="1"/>
    </xf>
    <xf numFmtId="0" fontId="25" fillId="27" borderId="12" xfId="1" applyFont="1" applyFill="1" applyBorder="1" applyAlignment="1">
      <alignment horizontal="center" vertical="center" wrapText="1"/>
    </xf>
    <xf numFmtId="0" fontId="25" fillId="27" borderId="14" xfId="1" applyFont="1" applyFill="1" applyBorder="1" applyAlignment="1">
      <alignment horizontal="center" vertical="center" wrapText="1"/>
    </xf>
    <xf numFmtId="0" fontId="25" fillId="27" borderId="13" xfId="1" applyFont="1" applyFill="1" applyBorder="1" applyAlignment="1">
      <alignment horizontal="center" vertical="center" wrapText="1"/>
    </xf>
    <xf numFmtId="0" fontId="33" fillId="27" borderId="12" xfId="0" applyFont="1" applyFill="1" applyBorder="1" applyAlignment="1">
      <alignment horizontal="center" vertical="center" wrapText="1"/>
    </xf>
    <xf numFmtId="0" fontId="33" fillId="27" borderId="14" xfId="0" applyFont="1" applyFill="1" applyBorder="1" applyAlignment="1">
      <alignment horizontal="center" vertical="center" wrapText="1"/>
    </xf>
    <xf numFmtId="0" fontId="33" fillId="27" borderId="13" xfId="0" applyFont="1" applyFill="1" applyBorder="1" applyAlignment="1">
      <alignment horizontal="center" vertical="center" wrapText="1"/>
    </xf>
    <xf numFmtId="10" fontId="25" fillId="22" borderId="1" xfId="4297" applyNumberFormat="1" applyFont="1" applyFill="1" applyBorder="1" applyAlignment="1">
      <alignment horizontal="center" vertical="center" wrapText="1"/>
    </xf>
    <xf numFmtId="0" fontId="25" fillId="0" borderId="12" xfId="3" applyFont="1" applyFill="1" applyBorder="1" applyAlignment="1">
      <alignment horizontal="center" vertical="center" wrapText="1"/>
    </xf>
    <xf numFmtId="0" fontId="25" fillId="0" borderId="14" xfId="3" applyFont="1" applyFill="1" applyBorder="1" applyAlignment="1">
      <alignment horizontal="center" vertical="center" wrapText="1"/>
    </xf>
    <xf numFmtId="0" fontId="25" fillId="0" borderId="13" xfId="3" applyFont="1" applyFill="1" applyBorder="1" applyAlignment="1">
      <alignment horizontal="center" vertical="center" wrapText="1"/>
    </xf>
    <xf numFmtId="0" fontId="25" fillId="0" borderId="12" xfId="3" applyFont="1" applyFill="1" applyBorder="1" applyAlignment="1">
      <alignment horizontal="justify" vertical="center" wrapText="1"/>
    </xf>
    <xf numFmtId="0" fontId="25" fillId="0" borderId="14" xfId="3" applyFont="1" applyFill="1" applyBorder="1" applyAlignment="1">
      <alignment horizontal="justify" vertical="center" wrapText="1"/>
    </xf>
    <xf numFmtId="0" fontId="25" fillId="0" borderId="13" xfId="3" applyFont="1" applyFill="1" applyBorder="1" applyAlignment="1">
      <alignment horizontal="justify" vertical="center" wrapText="1"/>
    </xf>
    <xf numFmtId="0" fontId="25" fillId="0" borderId="1" xfId="4297" applyFont="1" applyFill="1" applyBorder="1" applyAlignment="1">
      <alignment horizontal="center" vertical="center" wrapText="1"/>
    </xf>
    <xf numFmtId="0" fontId="25" fillId="22" borderId="1" xfId="4297" applyFont="1" applyFill="1" applyBorder="1" applyAlignment="1">
      <alignment horizontal="justify" vertical="center" wrapText="1"/>
    </xf>
    <xf numFmtId="9" fontId="25" fillId="22" borderId="1" xfId="4297" applyNumberFormat="1" applyFont="1" applyFill="1" applyBorder="1" applyAlignment="1">
      <alignment horizontal="center" vertical="center" wrapText="1"/>
    </xf>
    <xf numFmtId="10" fontId="25" fillId="22" borderId="1" xfId="4297" applyNumberFormat="1" applyFont="1" applyFill="1" applyBorder="1" applyAlignment="1">
      <alignment horizontal="justify" vertical="center" wrapText="1"/>
    </xf>
    <xf numFmtId="0" fontId="33" fillId="27" borderId="1" xfId="0" applyFont="1" applyFill="1" applyBorder="1" applyAlignment="1">
      <alignment horizontal="center" vertical="center" wrapText="1"/>
    </xf>
    <xf numFmtId="0" fontId="25" fillId="27" borderId="1" xfId="1" applyFont="1" applyFill="1" applyBorder="1" applyAlignment="1">
      <alignment horizontal="center" vertical="center" wrapText="1"/>
    </xf>
    <xf numFmtId="0" fontId="25" fillId="0" borderId="1" xfId="4297" applyFont="1" applyFill="1" applyBorder="1" applyAlignment="1">
      <alignment horizontal="justify" vertical="center" wrapText="1"/>
    </xf>
    <xf numFmtId="14" fontId="25" fillId="0" borderId="1" xfId="4297" applyNumberFormat="1" applyFont="1" applyFill="1" applyBorder="1" applyAlignment="1">
      <alignment horizontal="center" vertical="center" wrapText="1"/>
    </xf>
    <xf numFmtId="0" fontId="25" fillId="0" borderId="1" xfId="3" applyFont="1" applyFill="1" applyBorder="1" applyAlignment="1">
      <alignment horizontal="center" vertical="center" wrapText="1"/>
    </xf>
    <xf numFmtId="0" fontId="25" fillId="0" borderId="12" xfId="0" applyFont="1" applyFill="1" applyBorder="1" applyAlignment="1">
      <alignment horizontal="justify" vertical="center" wrapText="1"/>
    </xf>
    <xf numFmtId="0" fontId="25" fillId="0" borderId="13" xfId="0" applyFont="1" applyFill="1" applyBorder="1" applyAlignment="1">
      <alignment horizontal="justify" vertical="center" wrapText="1"/>
    </xf>
    <xf numFmtId="0" fontId="65" fillId="0" borderId="12" xfId="3" applyFont="1" applyFill="1" applyBorder="1" applyAlignment="1">
      <alignment horizontal="justify" vertical="center" wrapText="1"/>
    </xf>
    <xf numFmtId="0" fontId="65" fillId="0" borderId="14" xfId="3" applyFont="1" applyFill="1" applyBorder="1" applyAlignment="1">
      <alignment horizontal="justify" vertical="center" wrapText="1"/>
    </xf>
    <xf numFmtId="0" fontId="65" fillId="0" borderId="13" xfId="3" applyFont="1" applyFill="1" applyBorder="1" applyAlignment="1">
      <alignment horizontal="justify" vertical="center" wrapText="1"/>
    </xf>
    <xf numFmtId="9" fontId="53" fillId="21" borderId="1" xfId="8581" applyFont="1" applyFill="1" applyBorder="1" applyAlignment="1">
      <alignment horizontal="center" vertical="center" wrapText="1"/>
    </xf>
    <xf numFmtId="0" fontId="53" fillId="21" borderId="1" xfId="4300" applyFont="1" applyFill="1" applyBorder="1" applyAlignment="1">
      <alignment horizontal="justify" vertical="center" wrapText="1"/>
    </xf>
    <xf numFmtId="9" fontId="53" fillId="21" borderId="1" xfId="4300" applyNumberFormat="1" applyFont="1" applyFill="1" applyBorder="1" applyAlignment="1">
      <alignment horizontal="center" vertical="center" wrapText="1"/>
    </xf>
    <xf numFmtId="0" fontId="53" fillId="0" borderId="12" xfId="4297" applyFont="1" applyBorder="1" applyAlignment="1">
      <alignment horizontal="justify" vertical="center" wrapText="1"/>
    </xf>
    <xf numFmtId="0" fontId="53" fillId="0" borderId="13" xfId="4297" applyFont="1" applyBorder="1" applyAlignment="1">
      <alignment horizontal="justify" vertical="center" wrapText="1"/>
    </xf>
    <xf numFmtId="0" fontId="53" fillId="0" borderId="12" xfId="4300" applyFont="1" applyBorder="1" applyAlignment="1">
      <alignment horizontal="justify" vertical="center" wrapText="1"/>
    </xf>
    <xf numFmtId="0" fontId="53" fillId="0" borderId="13" xfId="4300" applyFont="1" applyBorder="1" applyAlignment="1">
      <alignment horizontal="justify" vertical="center" wrapText="1"/>
    </xf>
    <xf numFmtId="0" fontId="53" fillId="0" borderId="12" xfId="4300" applyFont="1" applyBorder="1" applyAlignment="1">
      <alignment horizontal="center" vertical="center" wrapText="1"/>
    </xf>
    <xf numFmtId="0" fontId="53" fillId="0" borderId="14" xfId="4300" applyFont="1" applyBorder="1" applyAlignment="1">
      <alignment horizontal="center" vertical="center" wrapText="1"/>
    </xf>
    <xf numFmtId="0" fontId="53" fillId="0" borderId="13" xfId="4300" applyFont="1" applyBorder="1" applyAlignment="1">
      <alignment horizontal="center" vertical="center" wrapText="1"/>
    </xf>
    <xf numFmtId="2" fontId="53" fillId="21" borderId="1" xfId="4300" applyNumberFormat="1" applyFont="1" applyFill="1" applyBorder="1" applyAlignment="1">
      <alignment horizontal="justify" vertical="center" wrapText="1"/>
    </xf>
    <xf numFmtId="0" fontId="53" fillId="21" borderId="1" xfId="4297" applyFont="1" applyFill="1" applyBorder="1" applyAlignment="1">
      <alignment horizontal="justify" vertical="center" wrapText="1"/>
    </xf>
    <xf numFmtId="9" fontId="53" fillId="0" borderId="1" xfId="4300" applyNumberFormat="1" applyFont="1" applyBorder="1" applyAlignment="1">
      <alignment horizontal="center" vertical="center" wrapText="1"/>
    </xf>
    <xf numFmtId="0" fontId="53" fillId="18" borderId="12" xfId="1" applyFont="1" applyFill="1" applyBorder="1" applyAlignment="1">
      <alignment horizontal="center" vertical="center" wrapText="1"/>
    </xf>
    <xf numFmtId="0" fontId="53" fillId="18" borderId="14" xfId="1" applyFont="1" applyFill="1" applyBorder="1" applyAlignment="1">
      <alignment horizontal="center" vertical="center" wrapText="1"/>
    </xf>
    <xf numFmtId="0" fontId="53" fillId="18" borderId="13" xfId="1" applyFont="1" applyFill="1" applyBorder="1" applyAlignment="1">
      <alignment horizontal="center" vertical="center" wrapText="1"/>
    </xf>
    <xf numFmtId="0" fontId="54" fillId="18" borderId="12" xfId="3" applyFont="1" applyFill="1" applyBorder="1" applyAlignment="1">
      <alignment horizontal="center" vertical="center" wrapText="1"/>
    </xf>
    <xf numFmtId="0" fontId="54" fillId="18" borderId="14" xfId="3" applyFont="1" applyFill="1" applyBorder="1" applyAlignment="1">
      <alignment horizontal="center" vertical="center" wrapText="1"/>
    </xf>
    <xf numFmtId="0" fontId="54" fillId="18" borderId="13" xfId="3"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14" xfId="0" applyFont="1" applyFill="1" applyBorder="1" applyAlignment="1">
      <alignment horizontal="center" vertical="center" wrapText="1"/>
    </xf>
    <xf numFmtId="0" fontId="52" fillId="0" borderId="13" xfId="0" applyFont="1" applyFill="1" applyBorder="1" applyAlignment="1">
      <alignment horizontal="center" vertical="center" wrapText="1"/>
    </xf>
    <xf numFmtId="0" fontId="53" fillId="0" borderId="12" xfId="3" applyFont="1" applyBorder="1" applyAlignment="1">
      <alignment horizontal="justify" vertical="center" wrapText="1"/>
    </xf>
    <xf numFmtId="0" fontId="53" fillId="0" borderId="14" xfId="3" applyFont="1" applyBorder="1" applyAlignment="1">
      <alignment horizontal="justify" vertical="center" wrapText="1"/>
    </xf>
    <xf numFmtId="0" fontId="53" fillId="0" borderId="13" xfId="3" applyFont="1" applyBorder="1" applyAlignment="1">
      <alignment horizontal="justify" vertical="center" wrapText="1"/>
    </xf>
    <xf numFmtId="0" fontId="54" fillId="25" borderId="12" xfId="3" applyFont="1" applyFill="1" applyBorder="1" applyAlignment="1">
      <alignment horizontal="center" vertical="center" wrapText="1"/>
    </xf>
    <xf numFmtId="0" fontId="54" fillId="25" borderId="14" xfId="3" applyFont="1" applyFill="1" applyBorder="1" applyAlignment="1">
      <alignment horizontal="center" vertical="center" wrapText="1"/>
    </xf>
    <xf numFmtId="0" fontId="54" fillId="25" borderId="13" xfId="3" applyFont="1" applyFill="1" applyBorder="1" applyAlignment="1">
      <alignment horizontal="center" vertical="center" wrapText="1"/>
    </xf>
    <xf numFmtId="0" fontId="58" fillId="19" borderId="1" xfId="4298" applyFont="1" applyFill="1" applyBorder="1" applyAlignment="1">
      <alignment horizontal="center" vertical="center" wrapText="1"/>
    </xf>
    <xf numFmtId="0" fontId="58" fillId="19" borderId="12" xfId="4298" applyFont="1" applyFill="1" applyBorder="1" applyAlignment="1">
      <alignment horizontal="center" vertical="center" wrapText="1"/>
    </xf>
    <xf numFmtId="0" fontId="58" fillId="19" borderId="12" xfId="4297" applyFont="1" applyFill="1" applyBorder="1" applyAlignment="1">
      <alignment horizontal="center" vertical="center" wrapText="1"/>
    </xf>
    <xf numFmtId="0" fontId="58" fillId="19" borderId="14" xfId="4297" applyFont="1" applyFill="1" applyBorder="1" applyAlignment="1">
      <alignment horizontal="center" vertical="center" wrapText="1"/>
    </xf>
    <xf numFmtId="0" fontId="58" fillId="19" borderId="1" xfId="4297" applyFont="1" applyFill="1" applyBorder="1" applyAlignment="1">
      <alignment horizontal="center" vertical="center" wrapText="1"/>
    </xf>
    <xf numFmtId="0" fontId="53" fillId="0" borderId="12" xfId="3" applyFont="1" applyFill="1" applyBorder="1" applyAlignment="1">
      <alignment horizontal="center" vertical="center" wrapText="1"/>
    </xf>
    <xf numFmtId="0" fontId="53" fillId="0" borderId="13" xfId="3" applyFont="1" applyFill="1" applyBorder="1" applyAlignment="1">
      <alignment horizontal="center" vertical="center" wrapText="1"/>
    </xf>
    <xf numFmtId="0" fontId="54" fillId="23" borderId="12" xfId="3" applyFont="1" applyFill="1" applyBorder="1" applyAlignment="1">
      <alignment horizontal="center" vertical="center" wrapText="1"/>
    </xf>
    <xf numFmtId="0" fontId="54" fillId="23" borderId="13" xfId="3" applyFont="1" applyFill="1" applyBorder="1" applyAlignment="1">
      <alignment horizontal="center" vertical="center" wrapText="1"/>
    </xf>
    <xf numFmtId="0" fontId="54" fillId="24" borderId="12" xfId="3" applyFont="1" applyFill="1" applyBorder="1" applyAlignment="1">
      <alignment horizontal="center" vertical="center" wrapText="1"/>
    </xf>
    <xf numFmtId="0" fontId="54" fillId="24" borderId="13" xfId="3" applyFont="1" applyFill="1" applyBorder="1" applyAlignment="1">
      <alignment horizontal="center" vertical="center" wrapText="1"/>
    </xf>
    <xf numFmtId="0" fontId="54" fillId="0" borderId="12" xfId="3" applyFont="1" applyFill="1" applyBorder="1" applyAlignment="1">
      <alignment horizontal="center" vertical="center" wrapText="1"/>
    </xf>
    <xf numFmtId="0" fontId="54" fillId="0" borderId="13" xfId="3" applyFont="1" applyFill="1" applyBorder="1" applyAlignment="1">
      <alignment horizontal="center" vertical="center" wrapText="1"/>
    </xf>
    <xf numFmtId="0" fontId="0" fillId="0" borderId="1" xfId="0" applyBorder="1" applyAlignment="1">
      <alignment horizontal="center" vertical="center"/>
    </xf>
    <xf numFmtId="0" fontId="58" fillId="20" borderId="3" xfId="4297" applyFont="1" applyFill="1" applyBorder="1" applyAlignment="1">
      <alignment horizontal="center" vertical="center" wrapText="1"/>
    </xf>
    <xf numFmtId="0" fontId="58" fillId="20" borderId="4" xfId="4297" applyFont="1" applyFill="1" applyBorder="1" applyAlignment="1">
      <alignment horizontal="center" vertical="center" wrapText="1"/>
    </xf>
    <xf numFmtId="0" fontId="58" fillId="20" borderId="9" xfId="4297" applyFont="1" applyFill="1" applyBorder="1" applyAlignment="1">
      <alignment horizontal="center" vertical="center" wrapText="1"/>
    </xf>
    <xf numFmtId="0" fontId="58" fillId="20" borderId="5" xfId="4297" applyFont="1" applyFill="1" applyBorder="1" applyAlignment="1">
      <alignment horizontal="center" vertical="center" wrapText="1"/>
    </xf>
    <xf numFmtId="0" fontId="58" fillId="20" borderId="6" xfId="4297" applyFont="1" applyFill="1" applyBorder="1" applyAlignment="1">
      <alignment horizontal="center" vertical="center" wrapText="1"/>
    </xf>
    <xf numFmtId="0" fontId="58" fillId="20" borderId="11" xfId="4297" applyFont="1" applyFill="1" applyBorder="1" applyAlignment="1">
      <alignment horizontal="center" vertical="center" wrapText="1"/>
    </xf>
    <xf numFmtId="0" fontId="58" fillId="20" borderId="15" xfId="4297" applyFont="1" applyFill="1" applyBorder="1" applyAlignment="1">
      <alignment horizontal="center" vertical="center" wrapText="1"/>
    </xf>
    <xf numFmtId="0" fontId="58" fillId="20" borderId="8" xfId="4297" applyFont="1" applyFill="1" applyBorder="1" applyAlignment="1">
      <alignment horizontal="center" vertical="center" wrapText="1"/>
    </xf>
    <xf numFmtId="0" fontId="58" fillId="20" borderId="2" xfId="4297" applyFont="1" applyFill="1" applyBorder="1" applyAlignment="1">
      <alignment horizontal="center" vertical="center" wrapText="1"/>
    </xf>
    <xf numFmtId="0" fontId="19" fillId="0" borderId="1" xfId="0" applyFont="1" applyBorder="1" applyAlignment="1">
      <alignment horizontal="center" vertical="center"/>
    </xf>
    <xf numFmtId="0" fontId="58" fillId="19" borderId="2" xfId="4297" applyFont="1" applyFill="1" applyBorder="1" applyAlignment="1">
      <alignment horizontal="center" vertical="center" wrapText="1"/>
    </xf>
    <xf numFmtId="0" fontId="58" fillId="19" borderId="3" xfId="4297" applyFont="1" applyFill="1" applyBorder="1" applyAlignment="1">
      <alignment horizontal="center" vertical="center" wrapText="1"/>
    </xf>
    <xf numFmtId="0" fontId="58" fillId="19" borderId="4" xfId="4297" applyFont="1" applyFill="1" applyBorder="1" applyAlignment="1">
      <alignment horizontal="center" vertical="center" wrapText="1"/>
    </xf>
    <xf numFmtId="0" fontId="58" fillId="19" borderId="1" xfId="4297" applyFont="1" applyFill="1" applyBorder="1" applyAlignment="1">
      <alignment horizontal="center" vertical="center" textRotation="90" wrapText="1"/>
    </xf>
    <xf numFmtId="0" fontId="58" fillId="19" borderId="12" xfId="4297" applyFont="1" applyFill="1" applyBorder="1" applyAlignment="1">
      <alignment horizontal="center" vertical="center" textRotation="90" wrapText="1"/>
    </xf>
    <xf numFmtId="0" fontId="19" fillId="0" borderId="1" xfId="0" applyFont="1" applyBorder="1" applyAlignment="1">
      <alignment horizontal="center" vertical="center" wrapText="1"/>
    </xf>
    <xf numFmtId="0" fontId="38" fillId="0" borderId="0" xfId="0" applyFont="1" applyBorder="1" applyAlignment="1">
      <alignment horizontal="center" vertical="center"/>
    </xf>
    <xf numFmtId="0" fontId="58" fillId="19" borderId="1" xfId="4297" applyFont="1" applyFill="1" applyBorder="1" applyAlignment="1">
      <alignment horizontal="center" vertical="center"/>
    </xf>
    <xf numFmtId="0" fontId="58" fillId="19" borderId="12" xfId="4297" applyFont="1" applyFill="1" applyBorder="1" applyAlignment="1">
      <alignment horizontal="center" vertical="center"/>
    </xf>
    <xf numFmtId="0" fontId="58" fillId="19" borderId="14" xfId="4297" applyFont="1" applyFill="1" applyBorder="1" applyAlignment="1">
      <alignment horizontal="center" vertical="center" textRotation="90" wrapText="1"/>
    </xf>
    <xf numFmtId="0" fontId="53" fillId="0" borderId="14" xfId="3" applyFont="1" applyFill="1" applyBorder="1" applyAlignment="1">
      <alignment horizontal="center" vertical="center" wrapText="1"/>
    </xf>
    <xf numFmtId="0" fontId="58" fillId="19" borderId="9" xfId="3" applyFont="1" applyFill="1" applyBorder="1" applyAlignment="1">
      <alignment horizontal="center" vertical="center" wrapText="1"/>
    </xf>
    <xf numFmtId="0" fontId="58" fillId="19" borderId="10" xfId="3" applyFont="1" applyFill="1" applyBorder="1" applyAlignment="1">
      <alignment horizontal="center" vertical="center" wrapText="1"/>
    </xf>
    <xf numFmtId="0" fontId="58" fillId="19" borderId="6" xfId="3" applyFont="1" applyFill="1" applyBorder="1" applyAlignment="1">
      <alignment horizontal="center" vertical="center" wrapText="1"/>
    </xf>
    <xf numFmtId="0" fontId="58" fillId="19" borderId="7" xfId="3" applyFont="1" applyFill="1" applyBorder="1" applyAlignment="1">
      <alignment horizontal="center" vertical="center" wrapText="1"/>
    </xf>
    <xf numFmtId="0" fontId="53" fillId="0" borderId="1" xfId="0" applyFont="1" applyFill="1" applyBorder="1" applyAlignment="1">
      <alignment horizontal="center" vertical="center" wrapText="1"/>
    </xf>
    <xf numFmtId="0" fontId="54" fillId="0" borderId="12" xfId="4299" applyFont="1" applyFill="1" applyBorder="1" applyAlignment="1">
      <alignment horizontal="center" vertical="center" wrapText="1"/>
    </xf>
    <xf numFmtId="0" fontId="54" fillId="0" borderId="13" xfId="4299" applyFont="1" applyFill="1" applyBorder="1" applyAlignment="1">
      <alignment horizontal="center" vertical="center" wrapText="1"/>
    </xf>
    <xf numFmtId="9" fontId="53" fillId="21" borderId="1" xfId="4297" applyNumberFormat="1" applyFont="1" applyFill="1" applyBorder="1" applyAlignment="1">
      <alignment horizontal="center" vertical="center" wrapText="1"/>
    </xf>
    <xf numFmtId="0" fontId="53" fillId="21" borderId="1" xfId="4297" applyFont="1" applyFill="1" applyBorder="1" applyAlignment="1">
      <alignment horizontal="center" vertical="center" wrapText="1"/>
    </xf>
    <xf numFmtId="0" fontId="53" fillId="0" borderId="12" xfId="4297" applyFont="1" applyBorder="1" applyAlignment="1">
      <alignment horizontal="center" vertical="center" wrapText="1"/>
    </xf>
    <xf numFmtId="0" fontId="53" fillId="0" borderId="13" xfId="4297" applyFont="1" applyBorder="1" applyAlignment="1">
      <alignment horizontal="center" vertical="center" wrapText="1"/>
    </xf>
    <xf numFmtId="9" fontId="53" fillId="21" borderId="1" xfId="2" applyFont="1" applyFill="1" applyBorder="1" applyAlignment="1">
      <alignment horizontal="center" vertical="center" wrapText="1"/>
    </xf>
    <xf numFmtId="0" fontId="53" fillId="21" borderId="1" xfId="4297" applyFont="1" applyFill="1" applyBorder="1" applyAlignment="1">
      <alignment horizontal="left" vertical="center" wrapText="1"/>
    </xf>
    <xf numFmtId="1" fontId="53" fillId="0" borderId="12" xfId="1" applyNumberFormat="1" applyFont="1" applyFill="1" applyBorder="1" applyAlignment="1">
      <alignment horizontal="center" vertical="center" wrapText="1"/>
    </xf>
    <xf numFmtId="1" fontId="53" fillId="0" borderId="13" xfId="1" applyNumberFormat="1" applyFont="1" applyFill="1" applyBorder="1" applyAlignment="1">
      <alignment horizontal="center" vertical="center" wrapText="1"/>
    </xf>
    <xf numFmtId="0" fontId="52" fillId="0" borderId="1" xfId="0" applyFont="1" applyFill="1" applyBorder="1" applyAlignment="1">
      <alignment horizontal="center" vertical="center" wrapText="1"/>
    </xf>
    <xf numFmtId="0" fontId="53" fillId="21" borderId="12" xfId="4297" applyFont="1" applyFill="1" applyBorder="1" applyAlignment="1">
      <alignment horizontal="center" vertical="center" wrapText="1"/>
    </xf>
    <xf numFmtId="0" fontId="53" fillId="21" borderId="13" xfId="4297" applyFont="1" applyFill="1" applyBorder="1" applyAlignment="1">
      <alignment horizontal="center" vertical="center" wrapText="1"/>
    </xf>
    <xf numFmtId="0" fontId="53" fillId="21" borderId="12" xfId="4300" applyFont="1" applyFill="1" applyBorder="1" applyAlignment="1">
      <alignment horizontal="center" vertical="center" wrapText="1"/>
    </xf>
    <xf numFmtId="0" fontId="53" fillId="21" borderId="13" xfId="4300" applyFont="1" applyFill="1" applyBorder="1" applyAlignment="1">
      <alignment horizontal="center" vertical="center" wrapText="1"/>
    </xf>
    <xf numFmtId="9" fontId="53" fillId="21" borderId="12" xfId="2" applyFont="1" applyFill="1" applyBorder="1" applyAlignment="1">
      <alignment horizontal="center" vertical="center" wrapText="1"/>
    </xf>
    <xf numFmtId="9" fontId="53" fillId="21" borderId="13" xfId="2" applyFont="1" applyFill="1" applyBorder="1" applyAlignment="1">
      <alignment horizontal="center" vertical="center" wrapText="1"/>
    </xf>
    <xf numFmtId="14" fontId="53" fillId="0" borderId="12" xfId="4297" applyNumberFormat="1" applyFont="1" applyBorder="1" applyAlignment="1">
      <alignment horizontal="center" vertical="center" wrapText="1"/>
    </xf>
    <xf numFmtId="14" fontId="53" fillId="0" borderId="13" xfId="4297" applyNumberFormat="1" applyFont="1" applyBorder="1" applyAlignment="1">
      <alignment horizontal="center" vertical="center" wrapText="1"/>
    </xf>
    <xf numFmtId="9" fontId="53" fillId="21" borderId="12" xfId="4297" applyNumberFormat="1" applyFont="1" applyFill="1" applyBorder="1" applyAlignment="1">
      <alignment horizontal="center" vertical="center" wrapText="1"/>
    </xf>
    <xf numFmtId="9" fontId="53" fillId="21" borderId="13" xfId="4297" applyNumberFormat="1"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33" fillId="28" borderId="12" xfId="0" applyFont="1" applyFill="1" applyBorder="1" applyAlignment="1">
      <alignment horizontal="center" vertical="center" wrapText="1"/>
    </xf>
    <xf numFmtId="0" fontId="33" fillId="28" borderId="13" xfId="0" applyFont="1" applyFill="1" applyBorder="1" applyAlignment="1">
      <alignment horizontal="center" vertical="center" wrapText="1"/>
    </xf>
    <xf numFmtId="0" fontId="20" fillId="26" borderId="12" xfId="0" applyFont="1" applyFill="1" applyBorder="1" applyAlignment="1">
      <alignment horizontal="justify" vertical="center" wrapText="1"/>
    </xf>
    <xf numFmtId="0" fontId="20" fillId="26" borderId="13" xfId="0" applyFont="1" applyFill="1" applyBorder="1" applyAlignment="1">
      <alignment horizontal="justify" vertical="center" wrapText="1"/>
    </xf>
    <xf numFmtId="0" fontId="20" fillId="26" borderId="12" xfId="0" applyFont="1" applyFill="1" applyBorder="1" applyAlignment="1">
      <alignment horizontal="center" vertical="center" wrapText="1"/>
    </xf>
    <xf numFmtId="0" fontId="20" fillId="26" borderId="13" xfId="0" applyFont="1" applyFill="1" applyBorder="1" applyAlignment="1">
      <alignment horizontal="center" vertical="center" wrapText="1"/>
    </xf>
    <xf numFmtId="0" fontId="20" fillId="26" borderId="14" xfId="0" applyFont="1" applyFill="1" applyBorder="1" applyAlignment="1">
      <alignment horizontal="justify" vertical="center" wrapText="1"/>
    </xf>
    <xf numFmtId="0" fontId="20" fillId="0" borderId="1" xfId="0" applyFont="1" applyBorder="1" applyAlignment="1">
      <alignment horizontal="justify" vertical="center" wrapText="1"/>
    </xf>
    <xf numFmtId="0" fontId="20" fillId="26" borderId="1" xfId="0" applyFont="1" applyFill="1" applyBorder="1" applyAlignment="1">
      <alignment horizontal="justify" vertical="center" wrapText="1"/>
    </xf>
    <xf numFmtId="0" fontId="40" fillId="19" borderId="27" xfId="3" applyFont="1" applyFill="1" applyBorder="1" applyAlignment="1">
      <alignment horizontal="center" vertical="center" wrapText="1"/>
    </xf>
    <xf numFmtId="0" fontId="40" fillId="19" borderId="34" xfId="3" applyFont="1" applyFill="1" applyBorder="1" applyAlignment="1">
      <alignment horizontal="center" vertical="center" wrapText="1"/>
    </xf>
    <xf numFmtId="0" fontId="40" fillId="19" borderId="28" xfId="3" applyFont="1" applyFill="1" applyBorder="1" applyAlignment="1">
      <alignment horizontal="center" vertical="center" wrapText="1"/>
    </xf>
    <xf numFmtId="0" fontId="40" fillId="19" borderId="35" xfId="3" applyFont="1" applyFill="1" applyBorder="1" applyAlignment="1">
      <alignment horizontal="center" vertical="center" wrapText="1"/>
    </xf>
    <xf numFmtId="0" fontId="60" fillId="19" borderId="29" xfId="4298" applyFont="1" applyFill="1" applyBorder="1" applyAlignment="1">
      <alignment horizontal="center" vertical="center" wrapText="1"/>
    </xf>
    <xf numFmtId="0" fontId="60" fillId="19" borderId="30" xfId="4298" applyFont="1" applyFill="1" applyBorder="1" applyAlignment="1">
      <alignment horizontal="center" vertical="center" wrapText="1"/>
    </xf>
    <xf numFmtId="0" fontId="60" fillId="19" borderId="31" xfId="4298" applyFont="1" applyFill="1" applyBorder="1" applyAlignment="1">
      <alignment horizontal="center" vertical="center" wrapText="1"/>
    </xf>
    <xf numFmtId="0" fontId="60" fillId="19" borderId="32" xfId="4298" applyFont="1" applyFill="1" applyBorder="1" applyAlignment="1">
      <alignment horizontal="center" vertical="center" wrapText="1"/>
    </xf>
    <xf numFmtId="0" fontId="60" fillId="19" borderId="33" xfId="4298" applyFont="1" applyFill="1" applyBorder="1" applyAlignment="1">
      <alignment horizontal="center" vertical="center" wrapText="1"/>
    </xf>
  </cellXfs>
  <cellStyles count="8583">
    <cellStyle name="Hipervínculo" xfId="8582" builtinId="8"/>
    <cellStyle name="Normal" xfId="0" builtinId="0"/>
    <cellStyle name="Normal 10" xfId="3" xr:uid="{00000000-0005-0000-0000-000001000000}"/>
    <cellStyle name="Normal 10 2" xfId="4" xr:uid="{00000000-0005-0000-0000-000002000000}"/>
    <cellStyle name="Normal 2" xfId="1" xr:uid="{00000000-0005-0000-0000-000003000000}"/>
    <cellStyle name="Normal 2 2" xfId="5" xr:uid="{00000000-0005-0000-0000-000004000000}"/>
    <cellStyle name="Normal 2 2 10" xfId="103" xr:uid="{00000000-0005-0000-0000-000005000000}"/>
    <cellStyle name="Normal 2 2 10 10" xfId="4391" xr:uid="{00000000-0005-0000-0000-000006000000}"/>
    <cellStyle name="Normal 2 2 10 2" xfId="435" xr:uid="{00000000-0005-0000-0000-000007000000}"/>
    <cellStyle name="Normal 2 2 10 2 2" xfId="1311" xr:uid="{00000000-0005-0000-0000-000008000000}"/>
    <cellStyle name="Normal 2 2 10 2 2 2" xfId="2608" xr:uid="{00000000-0005-0000-0000-000009000000}"/>
    <cellStyle name="Normal 2 2 10 2 2 2 2" xfId="6888" xr:uid="{00000000-0005-0000-0000-00000A000000}"/>
    <cellStyle name="Normal 2 2 10 2 2 3" xfId="5591" xr:uid="{00000000-0005-0000-0000-00000B000000}"/>
    <cellStyle name="Normal 2 2 10 2 3" xfId="2008" xr:uid="{00000000-0005-0000-0000-00000C000000}"/>
    <cellStyle name="Normal 2 2 10 2 3 2" xfId="6288" xr:uid="{00000000-0005-0000-0000-00000D000000}"/>
    <cellStyle name="Normal 2 2 10 2 4" xfId="3304" xr:uid="{00000000-0005-0000-0000-00000E000000}"/>
    <cellStyle name="Normal 2 2 10 2 4 2" xfId="7584" xr:uid="{00000000-0005-0000-0000-00000F000000}"/>
    <cellStyle name="Normal 2 2 10 2 5" xfId="4017" xr:uid="{00000000-0005-0000-0000-000010000000}"/>
    <cellStyle name="Normal 2 2 10 2 5 2" xfId="8297" xr:uid="{00000000-0005-0000-0000-000011000000}"/>
    <cellStyle name="Normal 2 2 10 2 6" xfId="4719" xr:uid="{00000000-0005-0000-0000-000012000000}"/>
    <cellStyle name="Normal 2 2 10 3" xfId="643" xr:uid="{00000000-0005-0000-0000-000013000000}"/>
    <cellStyle name="Normal 2 2 10 3 2" xfId="1519" xr:uid="{00000000-0005-0000-0000-000014000000}"/>
    <cellStyle name="Normal 2 2 10 3 2 2" xfId="2816" xr:uid="{00000000-0005-0000-0000-000015000000}"/>
    <cellStyle name="Normal 2 2 10 3 2 2 2" xfId="7096" xr:uid="{00000000-0005-0000-0000-000016000000}"/>
    <cellStyle name="Normal 2 2 10 3 2 3" xfId="5799" xr:uid="{00000000-0005-0000-0000-000017000000}"/>
    <cellStyle name="Normal 2 2 10 3 3" xfId="2216" xr:uid="{00000000-0005-0000-0000-000018000000}"/>
    <cellStyle name="Normal 2 2 10 3 3 2" xfId="6496" xr:uid="{00000000-0005-0000-0000-000019000000}"/>
    <cellStyle name="Normal 2 2 10 3 4" xfId="3512" xr:uid="{00000000-0005-0000-0000-00001A000000}"/>
    <cellStyle name="Normal 2 2 10 3 4 2" xfId="7792" xr:uid="{00000000-0005-0000-0000-00001B000000}"/>
    <cellStyle name="Normal 2 2 10 3 5" xfId="4225" xr:uid="{00000000-0005-0000-0000-00001C000000}"/>
    <cellStyle name="Normal 2 2 10 3 5 2" xfId="8505" xr:uid="{00000000-0005-0000-0000-00001D000000}"/>
    <cellStyle name="Normal 2 2 10 3 6" xfId="4927" xr:uid="{00000000-0005-0000-0000-00001E000000}"/>
    <cellStyle name="Normal 2 2 10 4" xfId="278" xr:uid="{00000000-0005-0000-0000-00001F000000}"/>
    <cellStyle name="Normal 2 2 10 4 2" xfId="1853" xr:uid="{00000000-0005-0000-0000-000020000000}"/>
    <cellStyle name="Normal 2 2 10 4 2 2" xfId="6133" xr:uid="{00000000-0005-0000-0000-000021000000}"/>
    <cellStyle name="Normal 2 2 10 4 3" xfId="3149" xr:uid="{00000000-0005-0000-0000-000022000000}"/>
    <cellStyle name="Normal 2 2 10 4 3 2" xfId="7429" xr:uid="{00000000-0005-0000-0000-000023000000}"/>
    <cellStyle name="Normal 2 2 10 4 4" xfId="3862" xr:uid="{00000000-0005-0000-0000-000024000000}"/>
    <cellStyle name="Normal 2 2 10 4 4 2" xfId="8142" xr:uid="{00000000-0005-0000-0000-000025000000}"/>
    <cellStyle name="Normal 2 2 10 4 5" xfId="4564" xr:uid="{00000000-0005-0000-0000-000026000000}"/>
    <cellStyle name="Normal 2 2 10 5" xfId="805" xr:uid="{00000000-0005-0000-0000-000027000000}"/>
    <cellStyle name="Normal 2 2 10 5 2" xfId="2453" xr:uid="{00000000-0005-0000-0000-000028000000}"/>
    <cellStyle name="Normal 2 2 10 5 2 2" xfId="6733" xr:uid="{00000000-0005-0000-0000-000029000000}"/>
    <cellStyle name="Normal 2 2 10 5 3" xfId="5087" xr:uid="{00000000-0005-0000-0000-00002A000000}"/>
    <cellStyle name="Normal 2 2 10 6" xfId="1156" xr:uid="{00000000-0005-0000-0000-00002B000000}"/>
    <cellStyle name="Normal 2 2 10 6 2" xfId="5436" xr:uid="{00000000-0005-0000-0000-00002C000000}"/>
    <cellStyle name="Normal 2 2 10 7" xfId="1679" xr:uid="{00000000-0005-0000-0000-00002D000000}"/>
    <cellStyle name="Normal 2 2 10 7 2" xfId="5959" xr:uid="{00000000-0005-0000-0000-00002E000000}"/>
    <cellStyle name="Normal 2 2 10 8" xfId="2976" xr:uid="{00000000-0005-0000-0000-00002F000000}"/>
    <cellStyle name="Normal 2 2 10 8 2" xfId="7256" xr:uid="{00000000-0005-0000-0000-000030000000}"/>
    <cellStyle name="Normal 2 2 10 9" xfId="3672" xr:uid="{00000000-0005-0000-0000-000031000000}"/>
    <cellStyle name="Normal 2 2 10 9 2" xfId="7952" xr:uid="{00000000-0005-0000-0000-000032000000}"/>
    <cellStyle name="Normal 2 2 11" xfId="186" xr:uid="{00000000-0005-0000-0000-000033000000}"/>
    <cellStyle name="Normal 2 2 11 2" xfId="555" xr:uid="{00000000-0005-0000-0000-000034000000}"/>
    <cellStyle name="Normal 2 2 11 2 2" xfId="1431" xr:uid="{00000000-0005-0000-0000-000035000000}"/>
    <cellStyle name="Normal 2 2 11 2 2 2" xfId="2728" xr:uid="{00000000-0005-0000-0000-000036000000}"/>
    <cellStyle name="Normal 2 2 11 2 2 2 2" xfId="7008" xr:uid="{00000000-0005-0000-0000-000037000000}"/>
    <cellStyle name="Normal 2 2 11 2 2 3" xfId="5711" xr:uid="{00000000-0005-0000-0000-000038000000}"/>
    <cellStyle name="Normal 2 2 11 2 3" xfId="2128" xr:uid="{00000000-0005-0000-0000-000039000000}"/>
    <cellStyle name="Normal 2 2 11 2 3 2" xfId="6408" xr:uid="{00000000-0005-0000-0000-00003A000000}"/>
    <cellStyle name="Normal 2 2 11 2 4" xfId="3424" xr:uid="{00000000-0005-0000-0000-00003B000000}"/>
    <cellStyle name="Normal 2 2 11 2 4 2" xfId="7704" xr:uid="{00000000-0005-0000-0000-00003C000000}"/>
    <cellStyle name="Normal 2 2 11 2 5" xfId="4137" xr:uid="{00000000-0005-0000-0000-00003D000000}"/>
    <cellStyle name="Normal 2 2 11 2 5 2" xfId="8417" xr:uid="{00000000-0005-0000-0000-00003E000000}"/>
    <cellStyle name="Normal 2 2 11 2 6" xfId="4839" xr:uid="{00000000-0005-0000-0000-00003F000000}"/>
    <cellStyle name="Normal 2 2 11 3" xfId="877" xr:uid="{00000000-0005-0000-0000-000040000000}"/>
    <cellStyle name="Normal 2 2 11 3 2" xfId="2362" xr:uid="{00000000-0005-0000-0000-000041000000}"/>
    <cellStyle name="Normal 2 2 11 3 2 2" xfId="6642" xr:uid="{00000000-0005-0000-0000-000042000000}"/>
    <cellStyle name="Normal 2 2 11 3 3" xfId="5159" xr:uid="{00000000-0005-0000-0000-000043000000}"/>
    <cellStyle name="Normal 2 2 11 4" xfId="1065" xr:uid="{00000000-0005-0000-0000-000044000000}"/>
    <cellStyle name="Normal 2 2 11 4 2" xfId="5345" xr:uid="{00000000-0005-0000-0000-000045000000}"/>
    <cellStyle name="Normal 2 2 11 5" xfId="1762" xr:uid="{00000000-0005-0000-0000-000046000000}"/>
    <cellStyle name="Normal 2 2 11 5 2" xfId="6042" xr:uid="{00000000-0005-0000-0000-000047000000}"/>
    <cellStyle name="Normal 2 2 11 6" xfId="3058" xr:uid="{00000000-0005-0000-0000-000048000000}"/>
    <cellStyle name="Normal 2 2 11 6 2" xfId="7338" xr:uid="{00000000-0005-0000-0000-000049000000}"/>
    <cellStyle name="Normal 2 2 11 7" xfId="3771" xr:uid="{00000000-0005-0000-0000-00004A000000}"/>
    <cellStyle name="Normal 2 2 11 7 2" xfId="8051" xr:uid="{00000000-0005-0000-0000-00004B000000}"/>
    <cellStyle name="Normal 2 2 11 8" xfId="4473" xr:uid="{00000000-0005-0000-0000-00004C000000}"/>
    <cellStyle name="Normal 2 2 12" xfId="355" xr:uid="{00000000-0005-0000-0000-00004D000000}"/>
    <cellStyle name="Normal 2 2 12 2" xfId="1232" xr:uid="{00000000-0005-0000-0000-00004E000000}"/>
    <cellStyle name="Normal 2 2 12 2 2" xfId="2529" xr:uid="{00000000-0005-0000-0000-00004F000000}"/>
    <cellStyle name="Normal 2 2 12 2 2 2" xfId="6809" xr:uid="{00000000-0005-0000-0000-000050000000}"/>
    <cellStyle name="Normal 2 2 12 2 3" xfId="5512" xr:uid="{00000000-0005-0000-0000-000051000000}"/>
    <cellStyle name="Normal 2 2 12 3" xfId="1929" xr:uid="{00000000-0005-0000-0000-000052000000}"/>
    <cellStyle name="Normal 2 2 12 3 2" xfId="6209" xr:uid="{00000000-0005-0000-0000-000053000000}"/>
    <cellStyle name="Normal 2 2 12 4" xfId="3225" xr:uid="{00000000-0005-0000-0000-000054000000}"/>
    <cellStyle name="Normal 2 2 12 4 2" xfId="7505" xr:uid="{00000000-0005-0000-0000-000055000000}"/>
    <cellStyle name="Normal 2 2 12 5" xfId="3938" xr:uid="{00000000-0005-0000-0000-000056000000}"/>
    <cellStyle name="Normal 2 2 12 5 2" xfId="8218" xr:uid="{00000000-0005-0000-0000-000057000000}"/>
    <cellStyle name="Normal 2 2 12 6" xfId="4640" xr:uid="{00000000-0005-0000-0000-000058000000}"/>
    <cellStyle name="Normal 2 2 13" xfId="483" xr:uid="{00000000-0005-0000-0000-000059000000}"/>
    <cellStyle name="Normal 2 2 13 2" xfId="1359" xr:uid="{00000000-0005-0000-0000-00005A000000}"/>
    <cellStyle name="Normal 2 2 13 2 2" xfId="2656" xr:uid="{00000000-0005-0000-0000-00005B000000}"/>
    <cellStyle name="Normal 2 2 13 2 2 2" xfId="6936" xr:uid="{00000000-0005-0000-0000-00005C000000}"/>
    <cellStyle name="Normal 2 2 13 2 3" xfId="5639" xr:uid="{00000000-0005-0000-0000-00005D000000}"/>
    <cellStyle name="Normal 2 2 13 3" xfId="2056" xr:uid="{00000000-0005-0000-0000-00005E000000}"/>
    <cellStyle name="Normal 2 2 13 3 2" xfId="6336" xr:uid="{00000000-0005-0000-0000-00005F000000}"/>
    <cellStyle name="Normal 2 2 13 4" xfId="3352" xr:uid="{00000000-0005-0000-0000-000060000000}"/>
    <cellStyle name="Normal 2 2 13 4 2" xfId="7632" xr:uid="{00000000-0005-0000-0000-000061000000}"/>
    <cellStyle name="Normal 2 2 13 5" xfId="4065" xr:uid="{00000000-0005-0000-0000-000062000000}"/>
    <cellStyle name="Normal 2 2 13 5 2" xfId="8345" xr:uid="{00000000-0005-0000-0000-000063000000}"/>
    <cellStyle name="Normal 2 2 13 6" xfId="4767" xr:uid="{00000000-0005-0000-0000-000064000000}"/>
    <cellStyle name="Normal 2 2 14" xfId="111" xr:uid="{00000000-0005-0000-0000-000065000000}"/>
    <cellStyle name="Normal 2 2 14 2" xfId="989" xr:uid="{00000000-0005-0000-0000-000066000000}"/>
    <cellStyle name="Normal 2 2 14 2 2" xfId="5271" xr:uid="{00000000-0005-0000-0000-000067000000}"/>
    <cellStyle name="Normal 2 2 14 3" xfId="1687" xr:uid="{00000000-0005-0000-0000-000068000000}"/>
    <cellStyle name="Normal 2 2 14 3 2" xfId="5967" xr:uid="{00000000-0005-0000-0000-000069000000}"/>
    <cellStyle name="Normal 2 2 14 4" xfId="2984" xr:uid="{00000000-0005-0000-0000-00006A000000}"/>
    <cellStyle name="Normal 2 2 14 4 2" xfId="7264" xr:uid="{00000000-0005-0000-0000-00006B000000}"/>
    <cellStyle name="Normal 2 2 14 5" xfId="3697" xr:uid="{00000000-0005-0000-0000-00006C000000}"/>
    <cellStyle name="Normal 2 2 14 5 2" xfId="7977" xr:uid="{00000000-0005-0000-0000-00006D000000}"/>
    <cellStyle name="Normal 2 2 14 6" xfId="4399" xr:uid="{00000000-0005-0000-0000-00006E000000}"/>
    <cellStyle name="Normal 2 2 15" xfId="717" xr:uid="{00000000-0005-0000-0000-00006F000000}"/>
    <cellStyle name="Normal 2 2 15 2" xfId="2288" xr:uid="{00000000-0005-0000-0000-000070000000}"/>
    <cellStyle name="Normal 2 2 15 2 2" xfId="6568" xr:uid="{00000000-0005-0000-0000-000071000000}"/>
    <cellStyle name="Normal 2 2 15 3" xfId="4999" xr:uid="{00000000-0005-0000-0000-000072000000}"/>
    <cellStyle name="Normal 2 2 16" xfId="965" xr:uid="{00000000-0005-0000-0000-000073000000}"/>
    <cellStyle name="Normal 2 2 16 2" xfId="5247" xr:uid="{00000000-0005-0000-0000-000074000000}"/>
    <cellStyle name="Normal 2 2 17" xfId="1591" xr:uid="{00000000-0005-0000-0000-000075000000}"/>
    <cellStyle name="Normal 2 2 17 2" xfId="5871" xr:uid="{00000000-0005-0000-0000-000076000000}"/>
    <cellStyle name="Normal 2 2 18" xfId="2888" xr:uid="{00000000-0005-0000-0000-000077000000}"/>
    <cellStyle name="Normal 2 2 18 2" xfId="7168" xr:uid="{00000000-0005-0000-0000-000078000000}"/>
    <cellStyle name="Normal 2 2 19" xfId="3584" xr:uid="{00000000-0005-0000-0000-000079000000}"/>
    <cellStyle name="Normal 2 2 19 2" xfId="7864" xr:uid="{00000000-0005-0000-0000-00007A000000}"/>
    <cellStyle name="Normal 2 2 2" xfId="19" xr:uid="{00000000-0005-0000-0000-00007B000000}"/>
    <cellStyle name="Normal 2 2 2 10" xfId="981" xr:uid="{00000000-0005-0000-0000-00007C000000}"/>
    <cellStyle name="Normal 2 2 2 10 2" xfId="5263" xr:uid="{00000000-0005-0000-0000-00007D000000}"/>
    <cellStyle name="Normal 2 2 2 11" xfId="1599" xr:uid="{00000000-0005-0000-0000-00007E000000}"/>
    <cellStyle name="Normal 2 2 2 11 2" xfId="5879" xr:uid="{00000000-0005-0000-0000-00007F000000}"/>
    <cellStyle name="Normal 2 2 2 12" xfId="2896" xr:uid="{00000000-0005-0000-0000-000080000000}"/>
    <cellStyle name="Normal 2 2 2 12 2" xfId="7176" xr:uid="{00000000-0005-0000-0000-000081000000}"/>
    <cellStyle name="Normal 2 2 2 13" xfId="3592" xr:uid="{00000000-0005-0000-0000-000082000000}"/>
    <cellStyle name="Normal 2 2 2 13 2" xfId="7872" xr:uid="{00000000-0005-0000-0000-000083000000}"/>
    <cellStyle name="Normal 2 2 2 14" xfId="4311" xr:uid="{00000000-0005-0000-0000-000084000000}"/>
    <cellStyle name="Normal 2 2 2 2" xfId="95" xr:uid="{00000000-0005-0000-0000-000085000000}"/>
    <cellStyle name="Normal 2 2 2 2 10" xfId="2968" xr:uid="{00000000-0005-0000-0000-000086000000}"/>
    <cellStyle name="Normal 2 2 2 2 10 2" xfId="7248" xr:uid="{00000000-0005-0000-0000-000087000000}"/>
    <cellStyle name="Normal 2 2 2 2 11" xfId="3664" xr:uid="{00000000-0005-0000-0000-000088000000}"/>
    <cellStyle name="Normal 2 2 2 2 11 2" xfId="7944" xr:uid="{00000000-0005-0000-0000-000089000000}"/>
    <cellStyle name="Normal 2 2 2 2 12" xfId="4383" xr:uid="{00000000-0005-0000-0000-00008A000000}"/>
    <cellStyle name="Normal 2 2 2 2 2" xfId="342" xr:uid="{00000000-0005-0000-0000-00008B000000}"/>
    <cellStyle name="Normal 2 2 2 2 2 2" xfId="459" xr:uid="{00000000-0005-0000-0000-00008C000000}"/>
    <cellStyle name="Normal 2 2 2 2 2 2 2" xfId="1335" xr:uid="{00000000-0005-0000-0000-00008D000000}"/>
    <cellStyle name="Normal 2 2 2 2 2 2 2 2" xfId="2632" xr:uid="{00000000-0005-0000-0000-00008E000000}"/>
    <cellStyle name="Normal 2 2 2 2 2 2 2 2 2" xfId="6912" xr:uid="{00000000-0005-0000-0000-00008F000000}"/>
    <cellStyle name="Normal 2 2 2 2 2 2 2 3" xfId="5615" xr:uid="{00000000-0005-0000-0000-000090000000}"/>
    <cellStyle name="Normal 2 2 2 2 2 2 3" xfId="2032" xr:uid="{00000000-0005-0000-0000-000091000000}"/>
    <cellStyle name="Normal 2 2 2 2 2 2 3 2" xfId="6312" xr:uid="{00000000-0005-0000-0000-000092000000}"/>
    <cellStyle name="Normal 2 2 2 2 2 2 4" xfId="3328" xr:uid="{00000000-0005-0000-0000-000093000000}"/>
    <cellStyle name="Normal 2 2 2 2 2 2 4 2" xfId="7608" xr:uid="{00000000-0005-0000-0000-000094000000}"/>
    <cellStyle name="Normal 2 2 2 2 2 2 5" xfId="4041" xr:uid="{00000000-0005-0000-0000-000095000000}"/>
    <cellStyle name="Normal 2 2 2 2 2 2 5 2" xfId="8321" xr:uid="{00000000-0005-0000-0000-000096000000}"/>
    <cellStyle name="Normal 2 2 2 2 2 2 6" xfId="4743" xr:uid="{00000000-0005-0000-0000-000097000000}"/>
    <cellStyle name="Normal 2 2 2 2 2 3" xfId="707" xr:uid="{00000000-0005-0000-0000-000098000000}"/>
    <cellStyle name="Normal 2 2 2 2 2 3 2" xfId="1583" xr:uid="{00000000-0005-0000-0000-000099000000}"/>
    <cellStyle name="Normal 2 2 2 2 2 3 2 2" xfId="2880" xr:uid="{00000000-0005-0000-0000-00009A000000}"/>
    <cellStyle name="Normal 2 2 2 2 2 3 2 2 2" xfId="7160" xr:uid="{00000000-0005-0000-0000-00009B000000}"/>
    <cellStyle name="Normal 2 2 2 2 2 3 2 3" xfId="5863" xr:uid="{00000000-0005-0000-0000-00009C000000}"/>
    <cellStyle name="Normal 2 2 2 2 2 3 3" xfId="2280" xr:uid="{00000000-0005-0000-0000-00009D000000}"/>
    <cellStyle name="Normal 2 2 2 2 2 3 3 2" xfId="6560" xr:uid="{00000000-0005-0000-0000-00009E000000}"/>
    <cellStyle name="Normal 2 2 2 2 2 3 4" xfId="3576" xr:uid="{00000000-0005-0000-0000-00009F000000}"/>
    <cellStyle name="Normal 2 2 2 2 2 3 4 2" xfId="7856" xr:uid="{00000000-0005-0000-0000-0000A0000000}"/>
    <cellStyle name="Normal 2 2 2 2 2 3 5" xfId="4289" xr:uid="{00000000-0005-0000-0000-0000A1000000}"/>
    <cellStyle name="Normal 2 2 2 2 2 3 5 2" xfId="8569" xr:uid="{00000000-0005-0000-0000-0000A2000000}"/>
    <cellStyle name="Normal 2 2 2 2 2 3 6" xfId="4991" xr:uid="{00000000-0005-0000-0000-0000A3000000}"/>
    <cellStyle name="Normal 2 2 2 2 2 4" xfId="869" xr:uid="{00000000-0005-0000-0000-0000A4000000}"/>
    <cellStyle name="Normal 2 2 2 2 2 4 2" xfId="2517" xr:uid="{00000000-0005-0000-0000-0000A5000000}"/>
    <cellStyle name="Normal 2 2 2 2 2 4 2 2" xfId="6797" xr:uid="{00000000-0005-0000-0000-0000A6000000}"/>
    <cellStyle name="Normal 2 2 2 2 2 4 3" xfId="5151" xr:uid="{00000000-0005-0000-0000-0000A7000000}"/>
    <cellStyle name="Normal 2 2 2 2 2 5" xfId="1220" xr:uid="{00000000-0005-0000-0000-0000A8000000}"/>
    <cellStyle name="Normal 2 2 2 2 2 5 2" xfId="5500" xr:uid="{00000000-0005-0000-0000-0000A9000000}"/>
    <cellStyle name="Normal 2 2 2 2 2 6" xfId="1917" xr:uid="{00000000-0005-0000-0000-0000AA000000}"/>
    <cellStyle name="Normal 2 2 2 2 2 6 2" xfId="6197" xr:uid="{00000000-0005-0000-0000-0000AB000000}"/>
    <cellStyle name="Normal 2 2 2 2 2 7" xfId="3213" xr:uid="{00000000-0005-0000-0000-0000AC000000}"/>
    <cellStyle name="Normal 2 2 2 2 2 7 2" xfId="7493" xr:uid="{00000000-0005-0000-0000-0000AD000000}"/>
    <cellStyle name="Normal 2 2 2 2 2 8" xfId="3926" xr:uid="{00000000-0005-0000-0000-0000AE000000}"/>
    <cellStyle name="Normal 2 2 2 2 2 8 2" xfId="8206" xr:uid="{00000000-0005-0000-0000-0000AF000000}"/>
    <cellStyle name="Normal 2 2 2 2 2 9" xfId="4628" xr:uid="{00000000-0005-0000-0000-0000B0000000}"/>
    <cellStyle name="Normal 2 2 2 2 3" xfId="270" xr:uid="{00000000-0005-0000-0000-0000B1000000}"/>
    <cellStyle name="Normal 2 2 2 2 3 2" xfId="635" xr:uid="{00000000-0005-0000-0000-0000B2000000}"/>
    <cellStyle name="Normal 2 2 2 2 3 2 2" xfId="1511" xr:uid="{00000000-0005-0000-0000-0000B3000000}"/>
    <cellStyle name="Normal 2 2 2 2 3 2 2 2" xfId="2808" xr:uid="{00000000-0005-0000-0000-0000B4000000}"/>
    <cellStyle name="Normal 2 2 2 2 3 2 2 2 2" xfId="7088" xr:uid="{00000000-0005-0000-0000-0000B5000000}"/>
    <cellStyle name="Normal 2 2 2 2 3 2 2 3" xfId="5791" xr:uid="{00000000-0005-0000-0000-0000B6000000}"/>
    <cellStyle name="Normal 2 2 2 2 3 2 3" xfId="2208" xr:uid="{00000000-0005-0000-0000-0000B7000000}"/>
    <cellStyle name="Normal 2 2 2 2 3 2 3 2" xfId="6488" xr:uid="{00000000-0005-0000-0000-0000B8000000}"/>
    <cellStyle name="Normal 2 2 2 2 3 2 4" xfId="3504" xr:uid="{00000000-0005-0000-0000-0000B9000000}"/>
    <cellStyle name="Normal 2 2 2 2 3 2 4 2" xfId="7784" xr:uid="{00000000-0005-0000-0000-0000BA000000}"/>
    <cellStyle name="Normal 2 2 2 2 3 2 5" xfId="4217" xr:uid="{00000000-0005-0000-0000-0000BB000000}"/>
    <cellStyle name="Normal 2 2 2 2 3 2 5 2" xfId="8497" xr:uid="{00000000-0005-0000-0000-0000BC000000}"/>
    <cellStyle name="Normal 2 2 2 2 3 2 6" xfId="4919" xr:uid="{00000000-0005-0000-0000-0000BD000000}"/>
    <cellStyle name="Normal 2 2 2 2 3 3" xfId="957" xr:uid="{00000000-0005-0000-0000-0000BE000000}"/>
    <cellStyle name="Normal 2 2 2 2 3 3 2" xfId="2445" xr:uid="{00000000-0005-0000-0000-0000BF000000}"/>
    <cellStyle name="Normal 2 2 2 2 3 3 2 2" xfId="6725" xr:uid="{00000000-0005-0000-0000-0000C0000000}"/>
    <cellStyle name="Normal 2 2 2 2 3 3 3" xfId="5239" xr:uid="{00000000-0005-0000-0000-0000C1000000}"/>
    <cellStyle name="Normal 2 2 2 2 3 4" xfId="1148" xr:uid="{00000000-0005-0000-0000-0000C2000000}"/>
    <cellStyle name="Normal 2 2 2 2 3 4 2" xfId="5428" xr:uid="{00000000-0005-0000-0000-0000C3000000}"/>
    <cellStyle name="Normal 2 2 2 2 3 5" xfId="1845" xr:uid="{00000000-0005-0000-0000-0000C4000000}"/>
    <cellStyle name="Normal 2 2 2 2 3 5 2" xfId="6125" xr:uid="{00000000-0005-0000-0000-0000C5000000}"/>
    <cellStyle name="Normal 2 2 2 2 3 6" xfId="3141" xr:uid="{00000000-0005-0000-0000-0000C6000000}"/>
    <cellStyle name="Normal 2 2 2 2 3 6 2" xfId="7421" xr:uid="{00000000-0005-0000-0000-0000C7000000}"/>
    <cellStyle name="Normal 2 2 2 2 3 7" xfId="3854" xr:uid="{00000000-0005-0000-0000-0000C8000000}"/>
    <cellStyle name="Normal 2 2 2 2 3 7 2" xfId="8134" xr:uid="{00000000-0005-0000-0000-0000C9000000}"/>
    <cellStyle name="Normal 2 2 2 2 3 8" xfId="4556" xr:uid="{00000000-0005-0000-0000-0000CA000000}"/>
    <cellStyle name="Normal 2 2 2 2 4" xfId="427" xr:uid="{00000000-0005-0000-0000-0000CB000000}"/>
    <cellStyle name="Normal 2 2 2 2 4 2" xfId="1303" xr:uid="{00000000-0005-0000-0000-0000CC000000}"/>
    <cellStyle name="Normal 2 2 2 2 4 2 2" xfId="2600" xr:uid="{00000000-0005-0000-0000-0000CD000000}"/>
    <cellStyle name="Normal 2 2 2 2 4 2 2 2" xfId="6880" xr:uid="{00000000-0005-0000-0000-0000CE000000}"/>
    <cellStyle name="Normal 2 2 2 2 4 2 3" xfId="5583" xr:uid="{00000000-0005-0000-0000-0000CF000000}"/>
    <cellStyle name="Normal 2 2 2 2 4 3" xfId="2000" xr:uid="{00000000-0005-0000-0000-0000D0000000}"/>
    <cellStyle name="Normal 2 2 2 2 4 3 2" xfId="6280" xr:uid="{00000000-0005-0000-0000-0000D1000000}"/>
    <cellStyle name="Normal 2 2 2 2 4 4" xfId="3296" xr:uid="{00000000-0005-0000-0000-0000D2000000}"/>
    <cellStyle name="Normal 2 2 2 2 4 4 2" xfId="7576" xr:uid="{00000000-0005-0000-0000-0000D3000000}"/>
    <cellStyle name="Normal 2 2 2 2 4 5" xfId="4009" xr:uid="{00000000-0005-0000-0000-0000D4000000}"/>
    <cellStyle name="Normal 2 2 2 2 4 5 2" xfId="8289" xr:uid="{00000000-0005-0000-0000-0000D5000000}"/>
    <cellStyle name="Normal 2 2 2 2 4 6" xfId="4711" xr:uid="{00000000-0005-0000-0000-0000D6000000}"/>
    <cellStyle name="Normal 2 2 2 2 5" xfId="547" xr:uid="{00000000-0005-0000-0000-0000D7000000}"/>
    <cellStyle name="Normal 2 2 2 2 5 2" xfId="1423" xr:uid="{00000000-0005-0000-0000-0000D8000000}"/>
    <cellStyle name="Normal 2 2 2 2 5 2 2" xfId="2720" xr:uid="{00000000-0005-0000-0000-0000D9000000}"/>
    <cellStyle name="Normal 2 2 2 2 5 2 2 2" xfId="7000" xr:uid="{00000000-0005-0000-0000-0000DA000000}"/>
    <cellStyle name="Normal 2 2 2 2 5 2 3" xfId="5703" xr:uid="{00000000-0005-0000-0000-0000DB000000}"/>
    <cellStyle name="Normal 2 2 2 2 5 3" xfId="2120" xr:uid="{00000000-0005-0000-0000-0000DC000000}"/>
    <cellStyle name="Normal 2 2 2 2 5 3 2" xfId="6400" xr:uid="{00000000-0005-0000-0000-0000DD000000}"/>
    <cellStyle name="Normal 2 2 2 2 5 4" xfId="3416" xr:uid="{00000000-0005-0000-0000-0000DE000000}"/>
    <cellStyle name="Normal 2 2 2 2 5 4 2" xfId="7696" xr:uid="{00000000-0005-0000-0000-0000DF000000}"/>
    <cellStyle name="Normal 2 2 2 2 5 5" xfId="4129" xr:uid="{00000000-0005-0000-0000-0000E0000000}"/>
    <cellStyle name="Normal 2 2 2 2 5 5 2" xfId="8409" xr:uid="{00000000-0005-0000-0000-0000E1000000}"/>
    <cellStyle name="Normal 2 2 2 2 5 6" xfId="4831" xr:uid="{00000000-0005-0000-0000-0000E2000000}"/>
    <cellStyle name="Normal 2 2 2 2 6" xfId="176" xr:uid="{00000000-0005-0000-0000-0000E3000000}"/>
    <cellStyle name="Normal 2 2 2 2 6 2" xfId="1752" xr:uid="{00000000-0005-0000-0000-0000E4000000}"/>
    <cellStyle name="Normal 2 2 2 2 6 2 2" xfId="6032" xr:uid="{00000000-0005-0000-0000-0000E5000000}"/>
    <cellStyle name="Normal 2 2 2 2 6 3" xfId="3048" xr:uid="{00000000-0005-0000-0000-0000E6000000}"/>
    <cellStyle name="Normal 2 2 2 2 6 3 2" xfId="7328" xr:uid="{00000000-0005-0000-0000-0000E7000000}"/>
    <cellStyle name="Normal 2 2 2 2 6 4" xfId="3761" xr:uid="{00000000-0005-0000-0000-0000E8000000}"/>
    <cellStyle name="Normal 2 2 2 2 6 4 2" xfId="8041" xr:uid="{00000000-0005-0000-0000-0000E9000000}"/>
    <cellStyle name="Normal 2 2 2 2 6 5" xfId="4463" xr:uid="{00000000-0005-0000-0000-0000EA000000}"/>
    <cellStyle name="Normal 2 2 2 2 7" xfId="797" xr:uid="{00000000-0005-0000-0000-0000EB000000}"/>
    <cellStyle name="Normal 2 2 2 2 7 2" xfId="2352" xr:uid="{00000000-0005-0000-0000-0000EC000000}"/>
    <cellStyle name="Normal 2 2 2 2 7 2 2" xfId="6632" xr:uid="{00000000-0005-0000-0000-0000ED000000}"/>
    <cellStyle name="Normal 2 2 2 2 7 3" xfId="5079" xr:uid="{00000000-0005-0000-0000-0000EE000000}"/>
    <cellStyle name="Normal 2 2 2 2 8" xfId="1055" xr:uid="{00000000-0005-0000-0000-0000EF000000}"/>
    <cellStyle name="Normal 2 2 2 2 8 2" xfId="5335" xr:uid="{00000000-0005-0000-0000-0000F0000000}"/>
    <cellStyle name="Normal 2 2 2 2 9" xfId="1671" xr:uid="{00000000-0005-0000-0000-0000F1000000}"/>
    <cellStyle name="Normal 2 2 2 2 9 2" xfId="5951" xr:uid="{00000000-0005-0000-0000-0000F2000000}"/>
    <cellStyle name="Normal 2 2 2 3" xfId="36" xr:uid="{00000000-0005-0000-0000-0000F3000000}"/>
    <cellStyle name="Normal 2 2 2 3 10" xfId="3608" xr:uid="{00000000-0005-0000-0000-0000F4000000}"/>
    <cellStyle name="Normal 2 2 2 3 10 2" xfId="7888" xr:uid="{00000000-0005-0000-0000-0000F5000000}"/>
    <cellStyle name="Normal 2 2 2 3 11" xfId="4327" xr:uid="{00000000-0005-0000-0000-0000F6000000}"/>
    <cellStyle name="Normal 2 2 2 3 2" xfId="475" xr:uid="{00000000-0005-0000-0000-0000F7000000}"/>
    <cellStyle name="Normal 2 2 2 3 2 2" xfId="901" xr:uid="{00000000-0005-0000-0000-0000F8000000}"/>
    <cellStyle name="Normal 2 2 2 3 2 2 2" xfId="2648" xr:uid="{00000000-0005-0000-0000-0000F9000000}"/>
    <cellStyle name="Normal 2 2 2 3 2 2 2 2" xfId="6928" xr:uid="{00000000-0005-0000-0000-0000FA000000}"/>
    <cellStyle name="Normal 2 2 2 3 2 2 3" xfId="5183" xr:uid="{00000000-0005-0000-0000-0000FB000000}"/>
    <cellStyle name="Normal 2 2 2 3 2 3" xfId="1351" xr:uid="{00000000-0005-0000-0000-0000FC000000}"/>
    <cellStyle name="Normal 2 2 2 3 2 3 2" xfId="5631" xr:uid="{00000000-0005-0000-0000-0000FD000000}"/>
    <cellStyle name="Normal 2 2 2 3 2 4" xfId="2048" xr:uid="{00000000-0005-0000-0000-0000FE000000}"/>
    <cellStyle name="Normal 2 2 2 3 2 4 2" xfId="6328" xr:uid="{00000000-0005-0000-0000-0000FF000000}"/>
    <cellStyle name="Normal 2 2 2 3 2 5" xfId="3344" xr:uid="{00000000-0005-0000-0000-000000010000}"/>
    <cellStyle name="Normal 2 2 2 3 2 5 2" xfId="7624" xr:uid="{00000000-0005-0000-0000-000001010000}"/>
    <cellStyle name="Normal 2 2 2 3 2 6" xfId="4057" xr:uid="{00000000-0005-0000-0000-000002010000}"/>
    <cellStyle name="Normal 2 2 2 3 2 6 2" xfId="8337" xr:uid="{00000000-0005-0000-0000-000003010000}"/>
    <cellStyle name="Normal 2 2 2 3 2 7" xfId="4759" xr:uid="{00000000-0005-0000-0000-000004010000}"/>
    <cellStyle name="Normal 2 2 2 3 3" xfId="370" xr:uid="{00000000-0005-0000-0000-000005010000}"/>
    <cellStyle name="Normal 2 2 2 3 3 2" xfId="1247" xr:uid="{00000000-0005-0000-0000-000006010000}"/>
    <cellStyle name="Normal 2 2 2 3 3 2 2" xfId="2544" xr:uid="{00000000-0005-0000-0000-000007010000}"/>
    <cellStyle name="Normal 2 2 2 3 3 2 2 2" xfId="6824" xr:uid="{00000000-0005-0000-0000-000008010000}"/>
    <cellStyle name="Normal 2 2 2 3 3 2 3" xfId="5527" xr:uid="{00000000-0005-0000-0000-000009010000}"/>
    <cellStyle name="Normal 2 2 2 3 3 3" xfId="1944" xr:uid="{00000000-0005-0000-0000-00000A010000}"/>
    <cellStyle name="Normal 2 2 2 3 3 3 2" xfId="6224" xr:uid="{00000000-0005-0000-0000-00000B010000}"/>
    <cellStyle name="Normal 2 2 2 3 3 4" xfId="3240" xr:uid="{00000000-0005-0000-0000-00000C010000}"/>
    <cellStyle name="Normal 2 2 2 3 3 4 2" xfId="7520" xr:uid="{00000000-0005-0000-0000-00000D010000}"/>
    <cellStyle name="Normal 2 2 2 3 3 5" xfId="3953" xr:uid="{00000000-0005-0000-0000-00000E010000}"/>
    <cellStyle name="Normal 2 2 2 3 3 5 2" xfId="8233" xr:uid="{00000000-0005-0000-0000-00000F010000}"/>
    <cellStyle name="Normal 2 2 2 3 3 6" xfId="4655" xr:uid="{00000000-0005-0000-0000-000010010000}"/>
    <cellStyle name="Normal 2 2 2 3 4" xfId="579" xr:uid="{00000000-0005-0000-0000-000011010000}"/>
    <cellStyle name="Normal 2 2 2 3 4 2" xfId="1455" xr:uid="{00000000-0005-0000-0000-000012010000}"/>
    <cellStyle name="Normal 2 2 2 3 4 2 2" xfId="2752" xr:uid="{00000000-0005-0000-0000-000013010000}"/>
    <cellStyle name="Normal 2 2 2 3 4 2 2 2" xfId="7032" xr:uid="{00000000-0005-0000-0000-000014010000}"/>
    <cellStyle name="Normal 2 2 2 3 4 2 3" xfId="5735" xr:uid="{00000000-0005-0000-0000-000015010000}"/>
    <cellStyle name="Normal 2 2 2 3 4 3" xfId="2152" xr:uid="{00000000-0005-0000-0000-000016010000}"/>
    <cellStyle name="Normal 2 2 2 3 4 3 2" xfId="6432" xr:uid="{00000000-0005-0000-0000-000017010000}"/>
    <cellStyle name="Normal 2 2 2 3 4 4" xfId="3448" xr:uid="{00000000-0005-0000-0000-000018010000}"/>
    <cellStyle name="Normal 2 2 2 3 4 4 2" xfId="7728" xr:uid="{00000000-0005-0000-0000-000019010000}"/>
    <cellStyle name="Normal 2 2 2 3 4 5" xfId="4161" xr:uid="{00000000-0005-0000-0000-00001A010000}"/>
    <cellStyle name="Normal 2 2 2 3 4 5 2" xfId="8441" xr:uid="{00000000-0005-0000-0000-00001B010000}"/>
    <cellStyle name="Normal 2 2 2 3 4 6" xfId="4863" xr:uid="{00000000-0005-0000-0000-00001C010000}"/>
    <cellStyle name="Normal 2 2 2 3 5" xfId="211" xr:uid="{00000000-0005-0000-0000-00001D010000}"/>
    <cellStyle name="Normal 2 2 2 3 5 2" xfId="1787" xr:uid="{00000000-0005-0000-0000-00001E010000}"/>
    <cellStyle name="Normal 2 2 2 3 5 2 2" xfId="6067" xr:uid="{00000000-0005-0000-0000-00001F010000}"/>
    <cellStyle name="Normal 2 2 2 3 5 3" xfId="3083" xr:uid="{00000000-0005-0000-0000-000020010000}"/>
    <cellStyle name="Normal 2 2 2 3 5 3 2" xfId="7363" xr:uid="{00000000-0005-0000-0000-000021010000}"/>
    <cellStyle name="Normal 2 2 2 3 5 4" xfId="3796" xr:uid="{00000000-0005-0000-0000-000022010000}"/>
    <cellStyle name="Normal 2 2 2 3 5 4 2" xfId="8076" xr:uid="{00000000-0005-0000-0000-000023010000}"/>
    <cellStyle name="Normal 2 2 2 3 5 5" xfId="4498" xr:uid="{00000000-0005-0000-0000-000024010000}"/>
    <cellStyle name="Normal 2 2 2 3 6" xfId="741" xr:uid="{00000000-0005-0000-0000-000025010000}"/>
    <cellStyle name="Normal 2 2 2 3 6 2" xfId="2387" xr:uid="{00000000-0005-0000-0000-000026010000}"/>
    <cellStyle name="Normal 2 2 2 3 6 2 2" xfId="6667" xr:uid="{00000000-0005-0000-0000-000027010000}"/>
    <cellStyle name="Normal 2 2 2 3 6 3" xfId="5023" xr:uid="{00000000-0005-0000-0000-000028010000}"/>
    <cellStyle name="Normal 2 2 2 3 7" xfId="1090" xr:uid="{00000000-0005-0000-0000-000029010000}"/>
    <cellStyle name="Normal 2 2 2 3 7 2" xfId="5370" xr:uid="{00000000-0005-0000-0000-00002A010000}"/>
    <cellStyle name="Normal 2 2 2 3 8" xfId="1615" xr:uid="{00000000-0005-0000-0000-00002B010000}"/>
    <cellStyle name="Normal 2 2 2 3 8 2" xfId="5895" xr:uid="{00000000-0005-0000-0000-00002C010000}"/>
    <cellStyle name="Normal 2 2 2 3 9" xfId="2912" xr:uid="{00000000-0005-0000-0000-00002D010000}"/>
    <cellStyle name="Normal 2 2 2 3 9 2" xfId="7192" xr:uid="{00000000-0005-0000-0000-00002E010000}"/>
    <cellStyle name="Normal 2 2 2 4" xfId="286" xr:uid="{00000000-0005-0000-0000-00002F010000}"/>
    <cellStyle name="Normal 2 2 2 4 2" xfId="443" xr:uid="{00000000-0005-0000-0000-000030010000}"/>
    <cellStyle name="Normal 2 2 2 4 2 2" xfId="1319" xr:uid="{00000000-0005-0000-0000-000031010000}"/>
    <cellStyle name="Normal 2 2 2 4 2 2 2" xfId="2616" xr:uid="{00000000-0005-0000-0000-000032010000}"/>
    <cellStyle name="Normal 2 2 2 4 2 2 2 2" xfId="6896" xr:uid="{00000000-0005-0000-0000-000033010000}"/>
    <cellStyle name="Normal 2 2 2 4 2 2 3" xfId="5599" xr:uid="{00000000-0005-0000-0000-000034010000}"/>
    <cellStyle name="Normal 2 2 2 4 2 3" xfId="2016" xr:uid="{00000000-0005-0000-0000-000035010000}"/>
    <cellStyle name="Normal 2 2 2 4 2 3 2" xfId="6296" xr:uid="{00000000-0005-0000-0000-000036010000}"/>
    <cellStyle name="Normal 2 2 2 4 2 4" xfId="3312" xr:uid="{00000000-0005-0000-0000-000037010000}"/>
    <cellStyle name="Normal 2 2 2 4 2 4 2" xfId="7592" xr:uid="{00000000-0005-0000-0000-000038010000}"/>
    <cellStyle name="Normal 2 2 2 4 2 5" xfId="4025" xr:uid="{00000000-0005-0000-0000-000039010000}"/>
    <cellStyle name="Normal 2 2 2 4 2 5 2" xfId="8305" xr:uid="{00000000-0005-0000-0000-00003A010000}"/>
    <cellStyle name="Normal 2 2 2 4 2 6" xfId="4727" xr:uid="{00000000-0005-0000-0000-00003B010000}"/>
    <cellStyle name="Normal 2 2 2 4 3" xfId="651" xr:uid="{00000000-0005-0000-0000-00003C010000}"/>
    <cellStyle name="Normal 2 2 2 4 3 2" xfId="1527" xr:uid="{00000000-0005-0000-0000-00003D010000}"/>
    <cellStyle name="Normal 2 2 2 4 3 2 2" xfId="2824" xr:uid="{00000000-0005-0000-0000-00003E010000}"/>
    <cellStyle name="Normal 2 2 2 4 3 2 2 2" xfId="7104" xr:uid="{00000000-0005-0000-0000-00003F010000}"/>
    <cellStyle name="Normal 2 2 2 4 3 2 3" xfId="5807" xr:uid="{00000000-0005-0000-0000-000040010000}"/>
    <cellStyle name="Normal 2 2 2 4 3 3" xfId="2224" xr:uid="{00000000-0005-0000-0000-000041010000}"/>
    <cellStyle name="Normal 2 2 2 4 3 3 2" xfId="6504" xr:uid="{00000000-0005-0000-0000-000042010000}"/>
    <cellStyle name="Normal 2 2 2 4 3 4" xfId="3520" xr:uid="{00000000-0005-0000-0000-000043010000}"/>
    <cellStyle name="Normal 2 2 2 4 3 4 2" xfId="7800" xr:uid="{00000000-0005-0000-0000-000044010000}"/>
    <cellStyle name="Normal 2 2 2 4 3 5" xfId="4233" xr:uid="{00000000-0005-0000-0000-000045010000}"/>
    <cellStyle name="Normal 2 2 2 4 3 5 2" xfId="8513" xr:uid="{00000000-0005-0000-0000-000046010000}"/>
    <cellStyle name="Normal 2 2 2 4 3 6" xfId="4935" xr:uid="{00000000-0005-0000-0000-000047010000}"/>
    <cellStyle name="Normal 2 2 2 4 4" xfId="813" xr:uid="{00000000-0005-0000-0000-000048010000}"/>
    <cellStyle name="Normal 2 2 2 4 4 2" xfId="2461" xr:uid="{00000000-0005-0000-0000-000049010000}"/>
    <cellStyle name="Normal 2 2 2 4 4 2 2" xfId="6741" xr:uid="{00000000-0005-0000-0000-00004A010000}"/>
    <cellStyle name="Normal 2 2 2 4 4 3" xfId="3870" xr:uid="{00000000-0005-0000-0000-00004B010000}"/>
    <cellStyle name="Normal 2 2 2 4 4 3 2" xfId="8150" xr:uid="{00000000-0005-0000-0000-00004C010000}"/>
    <cellStyle name="Normal 2 2 2 4 4 4" xfId="5095" xr:uid="{00000000-0005-0000-0000-00004D010000}"/>
    <cellStyle name="Normal 2 2 2 4 5" xfId="1164" xr:uid="{00000000-0005-0000-0000-00004E010000}"/>
    <cellStyle name="Normal 2 2 2 4 5 2" xfId="5444" xr:uid="{00000000-0005-0000-0000-00004F010000}"/>
    <cellStyle name="Normal 2 2 2 4 6" xfId="1861" xr:uid="{00000000-0005-0000-0000-000050010000}"/>
    <cellStyle name="Normal 2 2 2 4 6 2" xfId="6141" xr:uid="{00000000-0005-0000-0000-000051010000}"/>
    <cellStyle name="Normal 2 2 2 4 7" xfId="3157" xr:uid="{00000000-0005-0000-0000-000052010000}"/>
    <cellStyle name="Normal 2 2 2 4 7 2" xfId="7437" xr:uid="{00000000-0005-0000-0000-000053010000}"/>
    <cellStyle name="Normal 2 2 2 4 8" xfId="3689" xr:uid="{00000000-0005-0000-0000-000054010000}"/>
    <cellStyle name="Normal 2 2 2 4 8 2" xfId="7969" xr:uid="{00000000-0005-0000-0000-000055010000}"/>
    <cellStyle name="Normal 2 2 2 4 9" xfId="4572" xr:uid="{00000000-0005-0000-0000-000056010000}"/>
    <cellStyle name="Normal 2 2 2 5" xfId="195" xr:uid="{00000000-0005-0000-0000-000057010000}"/>
    <cellStyle name="Normal 2 2 2 5 2" xfId="563" xr:uid="{00000000-0005-0000-0000-000058010000}"/>
    <cellStyle name="Normal 2 2 2 5 2 2" xfId="1439" xr:uid="{00000000-0005-0000-0000-000059010000}"/>
    <cellStyle name="Normal 2 2 2 5 2 2 2" xfId="2736" xr:uid="{00000000-0005-0000-0000-00005A010000}"/>
    <cellStyle name="Normal 2 2 2 5 2 2 2 2" xfId="7016" xr:uid="{00000000-0005-0000-0000-00005B010000}"/>
    <cellStyle name="Normal 2 2 2 5 2 2 3" xfId="5719" xr:uid="{00000000-0005-0000-0000-00005C010000}"/>
    <cellStyle name="Normal 2 2 2 5 2 3" xfId="2136" xr:uid="{00000000-0005-0000-0000-00005D010000}"/>
    <cellStyle name="Normal 2 2 2 5 2 3 2" xfId="6416" xr:uid="{00000000-0005-0000-0000-00005E010000}"/>
    <cellStyle name="Normal 2 2 2 5 2 4" xfId="3432" xr:uid="{00000000-0005-0000-0000-00005F010000}"/>
    <cellStyle name="Normal 2 2 2 5 2 4 2" xfId="7712" xr:uid="{00000000-0005-0000-0000-000060010000}"/>
    <cellStyle name="Normal 2 2 2 5 2 5" xfId="4145" xr:uid="{00000000-0005-0000-0000-000061010000}"/>
    <cellStyle name="Normal 2 2 2 5 2 5 2" xfId="8425" xr:uid="{00000000-0005-0000-0000-000062010000}"/>
    <cellStyle name="Normal 2 2 2 5 2 6" xfId="4847" xr:uid="{00000000-0005-0000-0000-000063010000}"/>
    <cellStyle name="Normal 2 2 2 5 3" xfId="885" xr:uid="{00000000-0005-0000-0000-000064010000}"/>
    <cellStyle name="Normal 2 2 2 5 3 2" xfId="2371" xr:uid="{00000000-0005-0000-0000-000065010000}"/>
    <cellStyle name="Normal 2 2 2 5 3 2 2" xfId="6651" xr:uid="{00000000-0005-0000-0000-000066010000}"/>
    <cellStyle name="Normal 2 2 2 5 3 3" xfId="5167" xr:uid="{00000000-0005-0000-0000-000067010000}"/>
    <cellStyle name="Normal 2 2 2 5 4" xfId="1074" xr:uid="{00000000-0005-0000-0000-000068010000}"/>
    <cellStyle name="Normal 2 2 2 5 4 2" xfId="5354" xr:uid="{00000000-0005-0000-0000-000069010000}"/>
    <cellStyle name="Normal 2 2 2 5 5" xfId="1771" xr:uid="{00000000-0005-0000-0000-00006A010000}"/>
    <cellStyle name="Normal 2 2 2 5 5 2" xfId="6051" xr:uid="{00000000-0005-0000-0000-00006B010000}"/>
    <cellStyle name="Normal 2 2 2 5 6" xfId="3067" xr:uid="{00000000-0005-0000-0000-00006C010000}"/>
    <cellStyle name="Normal 2 2 2 5 6 2" xfId="7347" xr:uid="{00000000-0005-0000-0000-00006D010000}"/>
    <cellStyle name="Normal 2 2 2 5 7" xfId="3780" xr:uid="{00000000-0005-0000-0000-00006E010000}"/>
    <cellStyle name="Normal 2 2 2 5 7 2" xfId="8060" xr:uid="{00000000-0005-0000-0000-00006F010000}"/>
    <cellStyle name="Normal 2 2 2 5 8" xfId="4482" xr:uid="{00000000-0005-0000-0000-000070010000}"/>
    <cellStyle name="Normal 2 2 2 6" xfId="356" xr:uid="{00000000-0005-0000-0000-000071010000}"/>
    <cellStyle name="Normal 2 2 2 6 2" xfId="1233" xr:uid="{00000000-0005-0000-0000-000072010000}"/>
    <cellStyle name="Normal 2 2 2 6 2 2" xfId="2530" xr:uid="{00000000-0005-0000-0000-000073010000}"/>
    <cellStyle name="Normal 2 2 2 6 2 2 2" xfId="6810" xr:uid="{00000000-0005-0000-0000-000074010000}"/>
    <cellStyle name="Normal 2 2 2 6 2 3" xfId="5513" xr:uid="{00000000-0005-0000-0000-000075010000}"/>
    <cellStyle name="Normal 2 2 2 6 3" xfId="1930" xr:uid="{00000000-0005-0000-0000-000076010000}"/>
    <cellStyle name="Normal 2 2 2 6 3 2" xfId="6210" xr:uid="{00000000-0005-0000-0000-000077010000}"/>
    <cellStyle name="Normal 2 2 2 6 4" xfId="3226" xr:uid="{00000000-0005-0000-0000-000078010000}"/>
    <cellStyle name="Normal 2 2 2 6 4 2" xfId="7506" xr:uid="{00000000-0005-0000-0000-000079010000}"/>
    <cellStyle name="Normal 2 2 2 6 5" xfId="3939" xr:uid="{00000000-0005-0000-0000-00007A010000}"/>
    <cellStyle name="Normal 2 2 2 6 5 2" xfId="8219" xr:uid="{00000000-0005-0000-0000-00007B010000}"/>
    <cellStyle name="Normal 2 2 2 6 6" xfId="4641" xr:uid="{00000000-0005-0000-0000-00007C010000}"/>
    <cellStyle name="Normal 2 2 2 7" xfId="491" xr:uid="{00000000-0005-0000-0000-00007D010000}"/>
    <cellStyle name="Normal 2 2 2 7 2" xfId="1367" xr:uid="{00000000-0005-0000-0000-00007E010000}"/>
    <cellStyle name="Normal 2 2 2 7 2 2" xfId="2664" xr:uid="{00000000-0005-0000-0000-00007F010000}"/>
    <cellStyle name="Normal 2 2 2 7 2 2 2" xfId="6944" xr:uid="{00000000-0005-0000-0000-000080010000}"/>
    <cellStyle name="Normal 2 2 2 7 2 3" xfId="5647" xr:uid="{00000000-0005-0000-0000-000081010000}"/>
    <cellStyle name="Normal 2 2 2 7 3" xfId="2064" xr:uid="{00000000-0005-0000-0000-000082010000}"/>
    <cellStyle name="Normal 2 2 2 7 3 2" xfId="6344" xr:uid="{00000000-0005-0000-0000-000083010000}"/>
    <cellStyle name="Normal 2 2 2 7 4" xfId="3360" xr:uid="{00000000-0005-0000-0000-000084010000}"/>
    <cellStyle name="Normal 2 2 2 7 4 2" xfId="7640" xr:uid="{00000000-0005-0000-0000-000085010000}"/>
    <cellStyle name="Normal 2 2 2 7 5" xfId="4073" xr:uid="{00000000-0005-0000-0000-000086010000}"/>
    <cellStyle name="Normal 2 2 2 7 5 2" xfId="8353" xr:uid="{00000000-0005-0000-0000-000087010000}"/>
    <cellStyle name="Normal 2 2 2 7 6" xfId="4775" xr:uid="{00000000-0005-0000-0000-000088010000}"/>
    <cellStyle name="Normal 2 2 2 8" xfId="119" xr:uid="{00000000-0005-0000-0000-000089010000}"/>
    <cellStyle name="Normal 2 2 2 8 2" xfId="998" xr:uid="{00000000-0005-0000-0000-00008A010000}"/>
    <cellStyle name="Normal 2 2 2 8 2 2" xfId="5279" xr:uid="{00000000-0005-0000-0000-00008B010000}"/>
    <cellStyle name="Normal 2 2 2 8 3" xfId="1695" xr:uid="{00000000-0005-0000-0000-00008C010000}"/>
    <cellStyle name="Normal 2 2 2 8 3 2" xfId="5975" xr:uid="{00000000-0005-0000-0000-00008D010000}"/>
    <cellStyle name="Normal 2 2 2 8 4" xfId="2992" xr:uid="{00000000-0005-0000-0000-00008E010000}"/>
    <cellStyle name="Normal 2 2 2 8 4 2" xfId="7272" xr:uid="{00000000-0005-0000-0000-00008F010000}"/>
    <cellStyle name="Normal 2 2 2 8 5" xfId="3705" xr:uid="{00000000-0005-0000-0000-000090010000}"/>
    <cellStyle name="Normal 2 2 2 8 5 2" xfId="7985" xr:uid="{00000000-0005-0000-0000-000091010000}"/>
    <cellStyle name="Normal 2 2 2 8 6" xfId="4407" xr:uid="{00000000-0005-0000-0000-000092010000}"/>
    <cellStyle name="Normal 2 2 2 9" xfId="725" xr:uid="{00000000-0005-0000-0000-000093010000}"/>
    <cellStyle name="Normal 2 2 2 9 2" xfId="2296" xr:uid="{00000000-0005-0000-0000-000094010000}"/>
    <cellStyle name="Normal 2 2 2 9 2 2" xfId="6576" xr:uid="{00000000-0005-0000-0000-000095010000}"/>
    <cellStyle name="Normal 2 2 2 9 3" xfId="5007" xr:uid="{00000000-0005-0000-0000-000096010000}"/>
    <cellStyle name="Normal 2 2 20" xfId="4303" xr:uid="{00000000-0005-0000-0000-000097010000}"/>
    <cellStyle name="Normal 2 2 3" xfId="45" xr:uid="{00000000-0005-0000-0000-000098010000}"/>
    <cellStyle name="Normal 2 2 3 10" xfId="2920" xr:uid="{00000000-0005-0000-0000-000099010000}"/>
    <cellStyle name="Normal 2 2 3 10 2" xfId="7200" xr:uid="{00000000-0005-0000-0000-00009A010000}"/>
    <cellStyle name="Normal 2 2 3 11" xfId="3616" xr:uid="{00000000-0005-0000-0000-00009B010000}"/>
    <cellStyle name="Normal 2 2 3 11 2" xfId="7896" xr:uid="{00000000-0005-0000-0000-00009C010000}"/>
    <cellStyle name="Normal 2 2 3 12" xfId="4335" xr:uid="{00000000-0005-0000-0000-00009D010000}"/>
    <cellStyle name="Normal 2 2 3 2" xfId="294" xr:uid="{00000000-0005-0000-0000-00009E010000}"/>
    <cellStyle name="Normal 2 2 3 2 2" xfId="451" xr:uid="{00000000-0005-0000-0000-00009F010000}"/>
    <cellStyle name="Normal 2 2 3 2 2 2" xfId="1327" xr:uid="{00000000-0005-0000-0000-0000A0010000}"/>
    <cellStyle name="Normal 2 2 3 2 2 2 2" xfId="2624" xr:uid="{00000000-0005-0000-0000-0000A1010000}"/>
    <cellStyle name="Normal 2 2 3 2 2 2 2 2" xfId="6904" xr:uid="{00000000-0005-0000-0000-0000A2010000}"/>
    <cellStyle name="Normal 2 2 3 2 2 2 3" xfId="5607" xr:uid="{00000000-0005-0000-0000-0000A3010000}"/>
    <cellStyle name="Normal 2 2 3 2 2 3" xfId="2024" xr:uid="{00000000-0005-0000-0000-0000A4010000}"/>
    <cellStyle name="Normal 2 2 3 2 2 3 2" xfId="6304" xr:uid="{00000000-0005-0000-0000-0000A5010000}"/>
    <cellStyle name="Normal 2 2 3 2 2 4" xfId="3320" xr:uid="{00000000-0005-0000-0000-0000A6010000}"/>
    <cellStyle name="Normal 2 2 3 2 2 4 2" xfId="7600" xr:uid="{00000000-0005-0000-0000-0000A7010000}"/>
    <cellStyle name="Normal 2 2 3 2 2 5" xfId="4033" xr:uid="{00000000-0005-0000-0000-0000A8010000}"/>
    <cellStyle name="Normal 2 2 3 2 2 5 2" xfId="8313" xr:uid="{00000000-0005-0000-0000-0000A9010000}"/>
    <cellStyle name="Normal 2 2 3 2 2 6" xfId="4735" xr:uid="{00000000-0005-0000-0000-0000AA010000}"/>
    <cellStyle name="Normal 2 2 3 2 3" xfId="659" xr:uid="{00000000-0005-0000-0000-0000AB010000}"/>
    <cellStyle name="Normal 2 2 3 2 3 2" xfId="1535" xr:uid="{00000000-0005-0000-0000-0000AC010000}"/>
    <cellStyle name="Normal 2 2 3 2 3 2 2" xfId="2832" xr:uid="{00000000-0005-0000-0000-0000AD010000}"/>
    <cellStyle name="Normal 2 2 3 2 3 2 2 2" xfId="7112" xr:uid="{00000000-0005-0000-0000-0000AE010000}"/>
    <cellStyle name="Normal 2 2 3 2 3 2 3" xfId="5815" xr:uid="{00000000-0005-0000-0000-0000AF010000}"/>
    <cellStyle name="Normal 2 2 3 2 3 3" xfId="2232" xr:uid="{00000000-0005-0000-0000-0000B0010000}"/>
    <cellStyle name="Normal 2 2 3 2 3 3 2" xfId="6512" xr:uid="{00000000-0005-0000-0000-0000B1010000}"/>
    <cellStyle name="Normal 2 2 3 2 3 4" xfId="3528" xr:uid="{00000000-0005-0000-0000-0000B2010000}"/>
    <cellStyle name="Normal 2 2 3 2 3 4 2" xfId="7808" xr:uid="{00000000-0005-0000-0000-0000B3010000}"/>
    <cellStyle name="Normal 2 2 3 2 3 5" xfId="4241" xr:uid="{00000000-0005-0000-0000-0000B4010000}"/>
    <cellStyle name="Normal 2 2 3 2 3 5 2" xfId="8521" xr:uid="{00000000-0005-0000-0000-0000B5010000}"/>
    <cellStyle name="Normal 2 2 3 2 3 6" xfId="4943" xr:uid="{00000000-0005-0000-0000-0000B6010000}"/>
    <cellStyle name="Normal 2 2 3 2 4" xfId="821" xr:uid="{00000000-0005-0000-0000-0000B7010000}"/>
    <cellStyle name="Normal 2 2 3 2 4 2" xfId="2469" xr:uid="{00000000-0005-0000-0000-0000B8010000}"/>
    <cellStyle name="Normal 2 2 3 2 4 2 2" xfId="6749" xr:uid="{00000000-0005-0000-0000-0000B9010000}"/>
    <cellStyle name="Normal 2 2 3 2 4 3" xfId="3878" xr:uid="{00000000-0005-0000-0000-0000BA010000}"/>
    <cellStyle name="Normal 2 2 3 2 4 3 2" xfId="8158" xr:uid="{00000000-0005-0000-0000-0000BB010000}"/>
    <cellStyle name="Normal 2 2 3 2 4 4" xfId="5103" xr:uid="{00000000-0005-0000-0000-0000BC010000}"/>
    <cellStyle name="Normal 2 2 3 2 5" xfId="1172" xr:uid="{00000000-0005-0000-0000-0000BD010000}"/>
    <cellStyle name="Normal 2 2 3 2 5 2" xfId="5452" xr:uid="{00000000-0005-0000-0000-0000BE010000}"/>
    <cellStyle name="Normal 2 2 3 2 6" xfId="1869" xr:uid="{00000000-0005-0000-0000-0000BF010000}"/>
    <cellStyle name="Normal 2 2 3 2 6 2" xfId="6149" xr:uid="{00000000-0005-0000-0000-0000C0010000}"/>
    <cellStyle name="Normal 2 2 3 2 7" xfId="3165" xr:uid="{00000000-0005-0000-0000-0000C1010000}"/>
    <cellStyle name="Normal 2 2 3 2 7 2" xfId="7445" xr:uid="{00000000-0005-0000-0000-0000C2010000}"/>
    <cellStyle name="Normal 2 2 3 2 8" xfId="3680" xr:uid="{00000000-0005-0000-0000-0000C3010000}"/>
    <cellStyle name="Normal 2 2 3 2 8 2" xfId="7960" xr:uid="{00000000-0005-0000-0000-0000C4010000}"/>
    <cellStyle name="Normal 2 2 3 2 9" xfId="4580" xr:uid="{00000000-0005-0000-0000-0000C5010000}"/>
    <cellStyle name="Normal 2 2 3 3" xfId="220" xr:uid="{00000000-0005-0000-0000-0000C6010000}"/>
    <cellStyle name="Normal 2 2 3 3 2" xfId="587" xr:uid="{00000000-0005-0000-0000-0000C7010000}"/>
    <cellStyle name="Normal 2 2 3 3 2 2" xfId="1463" xr:uid="{00000000-0005-0000-0000-0000C8010000}"/>
    <cellStyle name="Normal 2 2 3 3 2 2 2" xfId="2760" xr:uid="{00000000-0005-0000-0000-0000C9010000}"/>
    <cellStyle name="Normal 2 2 3 3 2 2 2 2" xfId="7040" xr:uid="{00000000-0005-0000-0000-0000CA010000}"/>
    <cellStyle name="Normal 2 2 3 3 2 2 3" xfId="5743" xr:uid="{00000000-0005-0000-0000-0000CB010000}"/>
    <cellStyle name="Normal 2 2 3 3 2 3" xfId="2160" xr:uid="{00000000-0005-0000-0000-0000CC010000}"/>
    <cellStyle name="Normal 2 2 3 3 2 3 2" xfId="6440" xr:uid="{00000000-0005-0000-0000-0000CD010000}"/>
    <cellStyle name="Normal 2 2 3 3 2 4" xfId="3456" xr:uid="{00000000-0005-0000-0000-0000CE010000}"/>
    <cellStyle name="Normal 2 2 3 3 2 4 2" xfId="7736" xr:uid="{00000000-0005-0000-0000-0000CF010000}"/>
    <cellStyle name="Normal 2 2 3 3 2 5" xfId="4169" xr:uid="{00000000-0005-0000-0000-0000D0010000}"/>
    <cellStyle name="Normal 2 2 3 3 2 5 2" xfId="8449" xr:uid="{00000000-0005-0000-0000-0000D1010000}"/>
    <cellStyle name="Normal 2 2 3 3 2 6" xfId="4871" xr:uid="{00000000-0005-0000-0000-0000D2010000}"/>
    <cellStyle name="Normal 2 2 3 3 3" xfId="909" xr:uid="{00000000-0005-0000-0000-0000D3010000}"/>
    <cellStyle name="Normal 2 2 3 3 3 2" xfId="2395" xr:uid="{00000000-0005-0000-0000-0000D4010000}"/>
    <cellStyle name="Normal 2 2 3 3 3 2 2" xfId="6675" xr:uid="{00000000-0005-0000-0000-0000D5010000}"/>
    <cellStyle name="Normal 2 2 3 3 3 3" xfId="5191" xr:uid="{00000000-0005-0000-0000-0000D6010000}"/>
    <cellStyle name="Normal 2 2 3 3 4" xfId="1098" xr:uid="{00000000-0005-0000-0000-0000D7010000}"/>
    <cellStyle name="Normal 2 2 3 3 4 2" xfId="5378" xr:uid="{00000000-0005-0000-0000-0000D8010000}"/>
    <cellStyle name="Normal 2 2 3 3 5" xfId="1795" xr:uid="{00000000-0005-0000-0000-0000D9010000}"/>
    <cellStyle name="Normal 2 2 3 3 5 2" xfId="6075" xr:uid="{00000000-0005-0000-0000-0000DA010000}"/>
    <cellStyle name="Normal 2 2 3 3 6" xfId="3091" xr:uid="{00000000-0005-0000-0000-0000DB010000}"/>
    <cellStyle name="Normal 2 2 3 3 6 2" xfId="7371" xr:uid="{00000000-0005-0000-0000-0000DC010000}"/>
    <cellStyle name="Normal 2 2 3 3 7" xfId="3804" xr:uid="{00000000-0005-0000-0000-0000DD010000}"/>
    <cellStyle name="Normal 2 2 3 3 7 2" xfId="8084" xr:uid="{00000000-0005-0000-0000-0000DE010000}"/>
    <cellStyle name="Normal 2 2 3 3 8" xfId="4506" xr:uid="{00000000-0005-0000-0000-0000DF010000}"/>
    <cellStyle name="Normal 2 2 3 4" xfId="379" xr:uid="{00000000-0005-0000-0000-0000E0010000}"/>
    <cellStyle name="Normal 2 2 3 4 2" xfId="1255" xr:uid="{00000000-0005-0000-0000-0000E1010000}"/>
    <cellStyle name="Normal 2 2 3 4 2 2" xfId="2552" xr:uid="{00000000-0005-0000-0000-0000E2010000}"/>
    <cellStyle name="Normal 2 2 3 4 2 2 2" xfId="6832" xr:uid="{00000000-0005-0000-0000-0000E3010000}"/>
    <cellStyle name="Normal 2 2 3 4 2 3" xfId="5535" xr:uid="{00000000-0005-0000-0000-0000E4010000}"/>
    <cellStyle name="Normal 2 2 3 4 3" xfId="1952" xr:uid="{00000000-0005-0000-0000-0000E5010000}"/>
    <cellStyle name="Normal 2 2 3 4 3 2" xfId="6232" xr:uid="{00000000-0005-0000-0000-0000E6010000}"/>
    <cellStyle name="Normal 2 2 3 4 4" xfId="3248" xr:uid="{00000000-0005-0000-0000-0000E7010000}"/>
    <cellStyle name="Normal 2 2 3 4 4 2" xfId="7528" xr:uid="{00000000-0005-0000-0000-0000E8010000}"/>
    <cellStyle name="Normal 2 2 3 4 5" xfId="3961" xr:uid="{00000000-0005-0000-0000-0000E9010000}"/>
    <cellStyle name="Normal 2 2 3 4 5 2" xfId="8241" xr:uid="{00000000-0005-0000-0000-0000EA010000}"/>
    <cellStyle name="Normal 2 2 3 4 6" xfId="4663" xr:uid="{00000000-0005-0000-0000-0000EB010000}"/>
    <cellStyle name="Normal 2 2 3 5" xfId="499" xr:uid="{00000000-0005-0000-0000-0000EC010000}"/>
    <cellStyle name="Normal 2 2 3 5 2" xfId="1375" xr:uid="{00000000-0005-0000-0000-0000ED010000}"/>
    <cellStyle name="Normal 2 2 3 5 2 2" xfId="2672" xr:uid="{00000000-0005-0000-0000-0000EE010000}"/>
    <cellStyle name="Normal 2 2 3 5 2 2 2" xfId="6952" xr:uid="{00000000-0005-0000-0000-0000EF010000}"/>
    <cellStyle name="Normal 2 2 3 5 2 3" xfId="5655" xr:uid="{00000000-0005-0000-0000-0000F0010000}"/>
    <cellStyle name="Normal 2 2 3 5 3" xfId="2072" xr:uid="{00000000-0005-0000-0000-0000F1010000}"/>
    <cellStyle name="Normal 2 2 3 5 3 2" xfId="6352" xr:uid="{00000000-0005-0000-0000-0000F2010000}"/>
    <cellStyle name="Normal 2 2 3 5 4" xfId="3368" xr:uid="{00000000-0005-0000-0000-0000F3010000}"/>
    <cellStyle name="Normal 2 2 3 5 4 2" xfId="7648" xr:uid="{00000000-0005-0000-0000-0000F4010000}"/>
    <cellStyle name="Normal 2 2 3 5 5" xfId="4081" xr:uid="{00000000-0005-0000-0000-0000F5010000}"/>
    <cellStyle name="Normal 2 2 3 5 5 2" xfId="8361" xr:uid="{00000000-0005-0000-0000-0000F6010000}"/>
    <cellStyle name="Normal 2 2 3 5 6" xfId="4783" xr:uid="{00000000-0005-0000-0000-0000F7010000}"/>
    <cellStyle name="Normal 2 2 3 6" xfId="128" xr:uid="{00000000-0005-0000-0000-0000F8010000}"/>
    <cellStyle name="Normal 2 2 3 6 2" xfId="1006" xr:uid="{00000000-0005-0000-0000-0000F9010000}"/>
    <cellStyle name="Normal 2 2 3 6 2 2" xfId="5287" xr:uid="{00000000-0005-0000-0000-0000FA010000}"/>
    <cellStyle name="Normal 2 2 3 6 3" xfId="1704" xr:uid="{00000000-0005-0000-0000-0000FB010000}"/>
    <cellStyle name="Normal 2 2 3 6 3 2" xfId="5984" xr:uid="{00000000-0005-0000-0000-0000FC010000}"/>
    <cellStyle name="Normal 2 2 3 6 4" xfId="3000" xr:uid="{00000000-0005-0000-0000-0000FD010000}"/>
    <cellStyle name="Normal 2 2 3 6 4 2" xfId="7280" xr:uid="{00000000-0005-0000-0000-0000FE010000}"/>
    <cellStyle name="Normal 2 2 3 6 5" xfId="3713" xr:uid="{00000000-0005-0000-0000-0000FF010000}"/>
    <cellStyle name="Normal 2 2 3 6 5 2" xfId="7993" xr:uid="{00000000-0005-0000-0000-000000020000}"/>
    <cellStyle name="Normal 2 2 3 6 6" xfId="4415" xr:uid="{00000000-0005-0000-0000-000001020000}"/>
    <cellStyle name="Normal 2 2 3 7" xfId="749" xr:uid="{00000000-0005-0000-0000-000002020000}"/>
    <cellStyle name="Normal 2 2 3 7 2" xfId="2304" xr:uid="{00000000-0005-0000-0000-000003020000}"/>
    <cellStyle name="Normal 2 2 3 7 2 2" xfId="6584" xr:uid="{00000000-0005-0000-0000-000004020000}"/>
    <cellStyle name="Normal 2 2 3 7 3" xfId="5031" xr:uid="{00000000-0005-0000-0000-000005020000}"/>
    <cellStyle name="Normal 2 2 3 8" xfId="973" xr:uid="{00000000-0005-0000-0000-000006020000}"/>
    <cellStyle name="Normal 2 2 3 8 2" xfId="5255" xr:uid="{00000000-0005-0000-0000-000007020000}"/>
    <cellStyle name="Normal 2 2 3 9" xfId="1623" xr:uid="{00000000-0005-0000-0000-000008020000}"/>
    <cellStyle name="Normal 2 2 3 9 2" xfId="5903" xr:uid="{00000000-0005-0000-0000-000009020000}"/>
    <cellStyle name="Normal 2 2 4" xfId="54" xr:uid="{00000000-0005-0000-0000-00000A020000}"/>
    <cellStyle name="Normal 2 2 4 10" xfId="2928" xr:uid="{00000000-0005-0000-0000-00000B020000}"/>
    <cellStyle name="Normal 2 2 4 10 2" xfId="7208" xr:uid="{00000000-0005-0000-0000-00000C020000}"/>
    <cellStyle name="Normal 2 2 4 11" xfId="3624" xr:uid="{00000000-0005-0000-0000-00000D020000}"/>
    <cellStyle name="Normal 2 2 4 11 2" xfId="7904" xr:uid="{00000000-0005-0000-0000-00000E020000}"/>
    <cellStyle name="Normal 2 2 4 12" xfId="4343" xr:uid="{00000000-0005-0000-0000-00000F020000}"/>
    <cellStyle name="Normal 2 2 4 2" xfId="302" xr:uid="{00000000-0005-0000-0000-000010020000}"/>
    <cellStyle name="Normal 2 2 4 2 2" xfId="667" xr:uid="{00000000-0005-0000-0000-000011020000}"/>
    <cellStyle name="Normal 2 2 4 2 2 2" xfId="1543" xr:uid="{00000000-0005-0000-0000-000012020000}"/>
    <cellStyle name="Normal 2 2 4 2 2 2 2" xfId="2840" xr:uid="{00000000-0005-0000-0000-000013020000}"/>
    <cellStyle name="Normal 2 2 4 2 2 2 2 2" xfId="7120" xr:uid="{00000000-0005-0000-0000-000014020000}"/>
    <cellStyle name="Normal 2 2 4 2 2 2 3" xfId="5823" xr:uid="{00000000-0005-0000-0000-000015020000}"/>
    <cellStyle name="Normal 2 2 4 2 2 3" xfId="2240" xr:uid="{00000000-0005-0000-0000-000016020000}"/>
    <cellStyle name="Normal 2 2 4 2 2 3 2" xfId="6520" xr:uid="{00000000-0005-0000-0000-000017020000}"/>
    <cellStyle name="Normal 2 2 4 2 2 4" xfId="3536" xr:uid="{00000000-0005-0000-0000-000018020000}"/>
    <cellStyle name="Normal 2 2 4 2 2 4 2" xfId="7816" xr:uid="{00000000-0005-0000-0000-000019020000}"/>
    <cellStyle name="Normal 2 2 4 2 2 5" xfId="4249" xr:uid="{00000000-0005-0000-0000-00001A020000}"/>
    <cellStyle name="Normal 2 2 4 2 2 5 2" xfId="8529" xr:uid="{00000000-0005-0000-0000-00001B020000}"/>
    <cellStyle name="Normal 2 2 4 2 2 6" xfId="4951" xr:uid="{00000000-0005-0000-0000-00001C020000}"/>
    <cellStyle name="Normal 2 2 4 2 3" xfId="829" xr:uid="{00000000-0005-0000-0000-00001D020000}"/>
    <cellStyle name="Normal 2 2 4 2 3 2" xfId="2477" xr:uid="{00000000-0005-0000-0000-00001E020000}"/>
    <cellStyle name="Normal 2 2 4 2 3 2 2" xfId="6757" xr:uid="{00000000-0005-0000-0000-00001F020000}"/>
    <cellStyle name="Normal 2 2 4 2 3 3" xfId="5111" xr:uid="{00000000-0005-0000-0000-000020020000}"/>
    <cellStyle name="Normal 2 2 4 2 4" xfId="1180" xr:uid="{00000000-0005-0000-0000-000021020000}"/>
    <cellStyle name="Normal 2 2 4 2 4 2" xfId="5460" xr:uid="{00000000-0005-0000-0000-000022020000}"/>
    <cellStyle name="Normal 2 2 4 2 5" xfId="1877" xr:uid="{00000000-0005-0000-0000-000023020000}"/>
    <cellStyle name="Normal 2 2 4 2 5 2" xfId="6157" xr:uid="{00000000-0005-0000-0000-000024020000}"/>
    <cellStyle name="Normal 2 2 4 2 6" xfId="3173" xr:uid="{00000000-0005-0000-0000-000025020000}"/>
    <cellStyle name="Normal 2 2 4 2 6 2" xfId="7453" xr:uid="{00000000-0005-0000-0000-000026020000}"/>
    <cellStyle name="Normal 2 2 4 2 7" xfId="3886" xr:uid="{00000000-0005-0000-0000-000027020000}"/>
    <cellStyle name="Normal 2 2 4 2 7 2" xfId="8166" xr:uid="{00000000-0005-0000-0000-000028020000}"/>
    <cellStyle name="Normal 2 2 4 2 8" xfId="4588" xr:uid="{00000000-0005-0000-0000-000029020000}"/>
    <cellStyle name="Normal 2 2 4 3" xfId="229" xr:uid="{00000000-0005-0000-0000-00002A020000}"/>
    <cellStyle name="Normal 2 2 4 3 2" xfId="595" xr:uid="{00000000-0005-0000-0000-00002B020000}"/>
    <cellStyle name="Normal 2 2 4 3 2 2" xfId="1471" xr:uid="{00000000-0005-0000-0000-00002C020000}"/>
    <cellStyle name="Normal 2 2 4 3 2 2 2" xfId="2768" xr:uid="{00000000-0005-0000-0000-00002D020000}"/>
    <cellStyle name="Normal 2 2 4 3 2 2 2 2" xfId="7048" xr:uid="{00000000-0005-0000-0000-00002E020000}"/>
    <cellStyle name="Normal 2 2 4 3 2 2 3" xfId="5751" xr:uid="{00000000-0005-0000-0000-00002F020000}"/>
    <cellStyle name="Normal 2 2 4 3 2 3" xfId="2168" xr:uid="{00000000-0005-0000-0000-000030020000}"/>
    <cellStyle name="Normal 2 2 4 3 2 3 2" xfId="6448" xr:uid="{00000000-0005-0000-0000-000031020000}"/>
    <cellStyle name="Normal 2 2 4 3 2 4" xfId="3464" xr:uid="{00000000-0005-0000-0000-000032020000}"/>
    <cellStyle name="Normal 2 2 4 3 2 4 2" xfId="7744" xr:uid="{00000000-0005-0000-0000-000033020000}"/>
    <cellStyle name="Normal 2 2 4 3 2 5" xfId="4177" xr:uid="{00000000-0005-0000-0000-000034020000}"/>
    <cellStyle name="Normal 2 2 4 3 2 5 2" xfId="8457" xr:uid="{00000000-0005-0000-0000-000035020000}"/>
    <cellStyle name="Normal 2 2 4 3 2 6" xfId="4879" xr:uid="{00000000-0005-0000-0000-000036020000}"/>
    <cellStyle name="Normal 2 2 4 3 3" xfId="917" xr:uid="{00000000-0005-0000-0000-000037020000}"/>
    <cellStyle name="Normal 2 2 4 3 3 2" xfId="2404" xr:uid="{00000000-0005-0000-0000-000038020000}"/>
    <cellStyle name="Normal 2 2 4 3 3 2 2" xfId="6684" xr:uid="{00000000-0005-0000-0000-000039020000}"/>
    <cellStyle name="Normal 2 2 4 3 3 3" xfId="5199" xr:uid="{00000000-0005-0000-0000-00003A020000}"/>
    <cellStyle name="Normal 2 2 4 3 4" xfId="1107" xr:uid="{00000000-0005-0000-0000-00003B020000}"/>
    <cellStyle name="Normal 2 2 4 3 4 2" xfId="5387" xr:uid="{00000000-0005-0000-0000-00003C020000}"/>
    <cellStyle name="Normal 2 2 4 3 5" xfId="1804" xr:uid="{00000000-0005-0000-0000-00003D020000}"/>
    <cellStyle name="Normal 2 2 4 3 5 2" xfId="6084" xr:uid="{00000000-0005-0000-0000-00003E020000}"/>
    <cellStyle name="Normal 2 2 4 3 6" xfId="3100" xr:uid="{00000000-0005-0000-0000-00003F020000}"/>
    <cellStyle name="Normal 2 2 4 3 6 2" xfId="7380" xr:uid="{00000000-0005-0000-0000-000040020000}"/>
    <cellStyle name="Normal 2 2 4 3 7" xfId="3813" xr:uid="{00000000-0005-0000-0000-000041020000}"/>
    <cellStyle name="Normal 2 2 4 3 7 2" xfId="8093" xr:uid="{00000000-0005-0000-0000-000042020000}"/>
    <cellStyle name="Normal 2 2 4 3 8" xfId="4515" xr:uid="{00000000-0005-0000-0000-000043020000}"/>
    <cellStyle name="Normal 2 2 4 4" xfId="387" xr:uid="{00000000-0005-0000-0000-000044020000}"/>
    <cellStyle name="Normal 2 2 4 4 2" xfId="1263" xr:uid="{00000000-0005-0000-0000-000045020000}"/>
    <cellStyle name="Normal 2 2 4 4 2 2" xfId="2560" xr:uid="{00000000-0005-0000-0000-000046020000}"/>
    <cellStyle name="Normal 2 2 4 4 2 2 2" xfId="6840" xr:uid="{00000000-0005-0000-0000-000047020000}"/>
    <cellStyle name="Normal 2 2 4 4 2 3" xfId="5543" xr:uid="{00000000-0005-0000-0000-000048020000}"/>
    <cellStyle name="Normal 2 2 4 4 3" xfId="1960" xr:uid="{00000000-0005-0000-0000-000049020000}"/>
    <cellStyle name="Normal 2 2 4 4 3 2" xfId="6240" xr:uid="{00000000-0005-0000-0000-00004A020000}"/>
    <cellStyle name="Normal 2 2 4 4 4" xfId="3256" xr:uid="{00000000-0005-0000-0000-00004B020000}"/>
    <cellStyle name="Normal 2 2 4 4 4 2" xfId="7536" xr:uid="{00000000-0005-0000-0000-00004C020000}"/>
    <cellStyle name="Normal 2 2 4 4 5" xfId="3969" xr:uid="{00000000-0005-0000-0000-00004D020000}"/>
    <cellStyle name="Normal 2 2 4 4 5 2" xfId="8249" xr:uid="{00000000-0005-0000-0000-00004E020000}"/>
    <cellStyle name="Normal 2 2 4 4 6" xfId="4671" xr:uid="{00000000-0005-0000-0000-00004F020000}"/>
    <cellStyle name="Normal 2 2 4 5" xfId="507" xr:uid="{00000000-0005-0000-0000-000050020000}"/>
    <cellStyle name="Normal 2 2 4 5 2" xfId="1383" xr:uid="{00000000-0005-0000-0000-000051020000}"/>
    <cellStyle name="Normal 2 2 4 5 2 2" xfId="2680" xr:uid="{00000000-0005-0000-0000-000052020000}"/>
    <cellStyle name="Normal 2 2 4 5 2 2 2" xfId="6960" xr:uid="{00000000-0005-0000-0000-000053020000}"/>
    <cellStyle name="Normal 2 2 4 5 2 3" xfId="5663" xr:uid="{00000000-0005-0000-0000-000054020000}"/>
    <cellStyle name="Normal 2 2 4 5 3" xfId="2080" xr:uid="{00000000-0005-0000-0000-000055020000}"/>
    <cellStyle name="Normal 2 2 4 5 3 2" xfId="6360" xr:uid="{00000000-0005-0000-0000-000056020000}"/>
    <cellStyle name="Normal 2 2 4 5 4" xfId="3376" xr:uid="{00000000-0005-0000-0000-000057020000}"/>
    <cellStyle name="Normal 2 2 4 5 4 2" xfId="7656" xr:uid="{00000000-0005-0000-0000-000058020000}"/>
    <cellStyle name="Normal 2 2 4 5 5" xfId="4089" xr:uid="{00000000-0005-0000-0000-000059020000}"/>
    <cellStyle name="Normal 2 2 4 5 5 2" xfId="8369" xr:uid="{00000000-0005-0000-0000-00005A020000}"/>
    <cellStyle name="Normal 2 2 4 5 6" xfId="4791" xr:uid="{00000000-0005-0000-0000-00005B020000}"/>
    <cellStyle name="Normal 2 2 4 6" xfId="136" xr:uid="{00000000-0005-0000-0000-00005C020000}"/>
    <cellStyle name="Normal 2 2 4 6 2" xfId="1712" xr:uid="{00000000-0005-0000-0000-00005D020000}"/>
    <cellStyle name="Normal 2 2 4 6 2 2" xfId="5992" xr:uid="{00000000-0005-0000-0000-00005E020000}"/>
    <cellStyle name="Normal 2 2 4 6 3" xfId="3008" xr:uid="{00000000-0005-0000-0000-00005F020000}"/>
    <cellStyle name="Normal 2 2 4 6 3 2" xfId="7288" xr:uid="{00000000-0005-0000-0000-000060020000}"/>
    <cellStyle name="Normal 2 2 4 6 4" xfId="3721" xr:uid="{00000000-0005-0000-0000-000061020000}"/>
    <cellStyle name="Normal 2 2 4 6 4 2" xfId="8001" xr:uid="{00000000-0005-0000-0000-000062020000}"/>
    <cellStyle name="Normal 2 2 4 6 5" xfId="4423" xr:uid="{00000000-0005-0000-0000-000063020000}"/>
    <cellStyle name="Normal 2 2 4 7" xfId="757" xr:uid="{00000000-0005-0000-0000-000064020000}"/>
    <cellStyle name="Normal 2 2 4 7 2" xfId="2312" xr:uid="{00000000-0005-0000-0000-000065020000}"/>
    <cellStyle name="Normal 2 2 4 7 2 2" xfId="6592" xr:uid="{00000000-0005-0000-0000-000066020000}"/>
    <cellStyle name="Normal 2 2 4 7 3" xfId="5039" xr:uid="{00000000-0005-0000-0000-000067020000}"/>
    <cellStyle name="Normal 2 2 4 8" xfId="1015" xr:uid="{00000000-0005-0000-0000-000068020000}"/>
    <cellStyle name="Normal 2 2 4 8 2" xfId="5295" xr:uid="{00000000-0005-0000-0000-000069020000}"/>
    <cellStyle name="Normal 2 2 4 9" xfId="1631" xr:uid="{00000000-0005-0000-0000-00006A020000}"/>
    <cellStyle name="Normal 2 2 4 9 2" xfId="5911" xr:uid="{00000000-0005-0000-0000-00006B020000}"/>
    <cellStyle name="Normal 2 2 5" xfId="62" xr:uid="{00000000-0005-0000-0000-00006C020000}"/>
    <cellStyle name="Normal 2 2 5 10" xfId="2936" xr:uid="{00000000-0005-0000-0000-00006D020000}"/>
    <cellStyle name="Normal 2 2 5 10 2" xfId="7216" xr:uid="{00000000-0005-0000-0000-00006E020000}"/>
    <cellStyle name="Normal 2 2 5 11" xfId="3632" xr:uid="{00000000-0005-0000-0000-00006F020000}"/>
    <cellStyle name="Normal 2 2 5 11 2" xfId="7912" xr:uid="{00000000-0005-0000-0000-000070020000}"/>
    <cellStyle name="Normal 2 2 5 12" xfId="4351" xr:uid="{00000000-0005-0000-0000-000071020000}"/>
    <cellStyle name="Normal 2 2 5 2" xfId="310" xr:uid="{00000000-0005-0000-0000-000072020000}"/>
    <cellStyle name="Normal 2 2 5 2 2" xfId="675" xr:uid="{00000000-0005-0000-0000-000073020000}"/>
    <cellStyle name="Normal 2 2 5 2 2 2" xfId="1551" xr:uid="{00000000-0005-0000-0000-000074020000}"/>
    <cellStyle name="Normal 2 2 5 2 2 2 2" xfId="2848" xr:uid="{00000000-0005-0000-0000-000075020000}"/>
    <cellStyle name="Normal 2 2 5 2 2 2 2 2" xfId="7128" xr:uid="{00000000-0005-0000-0000-000076020000}"/>
    <cellStyle name="Normal 2 2 5 2 2 2 3" xfId="5831" xr:uid="{00000000-0005-0000-0000-000077020000}"/>
    <cellStyle name="Normal 2 2 5 2 2 3" xfId="2248" xr:uid="{00000000-0005-0000-0000-000078020000}"/>
    <cellStyle name="Normal 2 2 5 2 2 3 2" xfId="6528" xr:uid="{00000000-0005-0000-0000-000079020000}"/>
    <cellStyle name="Normal 2 2 5 2 2 4" xfId="3544" xr:uid="{00000000-0005-0000-0000-00007A020000}"/>
    <cellStyle name="Normal 2 2 5 2 2 4 2" xfId="7824" xr:uid="{00000000-0005-0000-0000-00007B020000}"/>
    <cellStyle name="Normal 2 2 5 2 2 5" xfId="4257" xr:uid="{00000000-0005-0000-0000-00007C020000}"/>
    <cellStyle name="Normal 2 2 5 2 2 5 2" xfId="8537" xr:uid="{00000000-0005-0000-0000-00007D020000}"/>
    <cellStyle name="Normal 2 2 5 2 2 6" xfId="4959" xr:uid="{00000000-0005-0000-0000-00007E020000}"/>
    <cellStyle name="Normal 2 2 5 2 3" xfId="837" xr:uid="{00000000-0005-0000-0000-00007F020000}"/>
    <cellStyle name="Normal 2 2 5 2 3 2" xfId="2485" xr:uid="{00000000-0005-0000-0000-000080020000}"/>
    <cellStyle name="Normal 2 2 5 2 3 2 2" xfId="6765" xr:uid="{00000000-0005-0000-0000-000081020000}"/>
    <cellStyle name="Normal 2 2 5 2 3 3" xfId="5119" xr:uid="{00000000-0005-0000-0000-000082020000}"/>
    <cellStyle name="Normal 2 2 5 2 4" xfId="1188" xr:uid="{00000000-0005-0000-0000-000083020000}"/>
    <cellStyle name="Normal 2 2 5 2 4 2" xfId="5468" xr:uid="{00000000-0005-0000-0000-000084020000}"/>
    <cellStyle name="Normal 2 2 5 2 5" xfId="1885" xr:uid="{00000000-0005-0000-0000-000085020000}"/>
    <cellStyle name="Normal 2 2 5 2 5 2" xfId="6165" xr:uid="{00000000-0005-0000-0000-000086020000}"/>
    <cellStyle name="Normal 2 2 5 2 6" xfId="3181" xr:uid="{00000000-0005-0000-0000-000087020000}"/>
    <cellStyle name="Normal 2 2 5 2 6 2" xfId="7461" xr:uid="{00000000-0005-0000-0000-000088020000}"/>
    <cellStyle name="Normal 2 2 5 2 7" xfId="3894" xr:uid="{00000000-0005-0000-0000-000089020000}"/>
    <cellStyle name="Normal 2 2 5 2 7 2" xfId="8174" xr:uid="{00000000-0005-0000-0000-00008A020000}"/>
    <cellStyle name="Normal 2 2 5 2 8" xfId="4596" xr:uid="{00000000-0005-0000-0000-00008B020000}"/>
    <cellStyle name="Normal 2 2 5 3" xfId="237" xr:uid="{00000000-0005-0000-0000-00008C020000}"/>
    <cellStyle name="Normal 2 2 5 3 2" xfId="603" xr:uid="{00000000-0005-0000-0000-00008D020000}"/>
    <cellStyle name="Normal 2 2 5 3 2 2" xfId="1479" xr:uid="{00000000-0005-0000-0000-00008E020000}"/>
    <cellStyle name="Normal 2 2 5 3 2 2 2" xfId="2776" xr:uid="{00000000-0005-0000-0000-00008F020000}"/>
    <cellStyle name="Normal 2 2 5 3 2 2 2 2" xfId="7056" xr:uid="{00000000-0005-0000-0000-000090020000}"/>
    <cellStyle name="Normal 2 2 5 3 2 2 3" xfId="5759" xr:uid="{00000000-0005-0000-0000-000091020000}"/>
    <cellStyle name="Normal 2 2 5 3 2 3" xfId="2176" xr:uid="{00000000-0005-0000-0000-000092020000}"/>
    <cellStyle name="Normal 2 2 5 3 2 3 2" xfId="6456" xr:uid="{00000000-0005-0000-0000-000093020000}"/>
    <cellStyle name="Normal 2 2 5 3 2 4" xfId="3472" xr:uid="{00000000-0005-0000-0000-000094020000}"/>
    <cellStyle name="Normal 2 2 5 3 2 4 2" xfId="7752" xr:uid="{00000000-0005-0000-0000-000095020000}"/>
    <cellStyle name="Normal 2 2 5 3 2 5" xfId="4185" xr:uid="{00000000-0005-0000-0000-000096020000}"/>
    <cellStyle name="Normal 2 2 5 3 2 5 2" xfId="8465" xr:uid="{00000000-0005-0000-0000-000097020000}"/>
    <cellStyle name="Normal 2 2 5 3 2 6" xfId="4887" xr:uid="{00000000-0005-0000-0000-000098020000}"/>
    <cellStyle name="Normal 2 2 5 3 3" xfId="925" xr:uid="{00000000-0005-0000-0000-000099020000}"/>
    <cellStyle name="Normal 2 2 5 3 3 2" xfId="2412" xr:uid="{00000000-0005-0000-0000-00009A020000}"/>
    <cellStyle name="Normal 2 2 5 3 3 2 2" xfId="6692" xr:uid="{00000000-0005-0000-0000-00009B020000}"/>
    <cellStyle name="Normal 2 2 5 3 3 3" xfId="5207" xr:uid="{00000000-0005-0000-0000-00009C020000}"/>
    <cellStyle name="Normal 2 2 5 3 4" xfId="1115" xr:uid="{00000000-0005-0000-0000-00009D020000}"/>
    <cellStyle name="Normal 2 2 5 3 4 2" xfId="5395" xr:uid="{00000000-0005-0000-0000-00009E020000}"/>
    <cellStyle name="Normal 2 2 5 3 5" xfId="1812" xr:uid="{00000000-0005-0000-0000-00009F020000}"/>
    <cellStyle name="Normal 2 2 5 3 5 2" xfId="6092" xr:uid="{00000000-0005-0000-0000-0000A0020000}"/>
    <cellStyle name="Normal 2 2 5 3 6" xfId="3108" xr:uid="{00000000-0005-0000-0000-0000A1020000}"/>
    <cellStyle name="Normal 2 2 5 3 6 2" xfId="7388" xr:uid="{00000000-0005-0000-0000-0000A2020000}"/>
    <cellStyle name="Normal 2 2 5 3 7" xfId="3821" xr:uid="{00000000-0005-0000-0000-0000A3020000}"/>
    <cellStyle name="Normal 2 2 5 3 7 2" xfId="8101" xr:uid="{00000000-0005-0000-0000-0000A4020000}"/>
    <cellStyle name="Normal 2 2 5 3 8" xfId="4523" xr:uid="{00000000-0005-0000-0000-0000A5020000}"/>
    <cellStyle name="Normal 2 2 5 4" xfId="395" xr:uid="{00000000-0005-0000-0000-0000A6020000}"/>
    <cellStyle name="Normal 2 2 5 4 2" xfId="1271" xr:uid="{00000000-0005-0000-0000-0000A7020000}"/>
    <cellStyle name="Normal 2 2 5 4 2 2" xfId="2568" xr:uid="{00000000-0005-0000-0000-0000A8020000}"/>
    <cellStyle name="Normal 2 2 5 4 2 2 2" xfId="6848" xr:uid="{00000000-0005-0000-0000-0000A9020000}"/>
    <cellStyle name="Normal 2 2 5 4 2 3" xfId="5551" xr:uid="{00000000-0005-0000-0000-0000AA020000}"/>
    <cellStyle name="Normal 2 2 5 4 3" xfId="1968" xr:uid="{00000000-0005-0000-0000-0000AB020000}"/>
    <cellStyle name="Normal 2 2 5 4 3 2" xfId="6248" xr:uid="{00000000-0005-0000-0000-0000AC020000}"/>
    <cellStyle name="Normal 2 2 5 4 4" xfId="3264" xr:uid="{00000000-0005-0000-0000-0000AD020000}"/>
    <cellStyle name="Normal 2 2 5 4 4 2" xfId="7544" xr:uid="{00000000-0005-0000-0000-0000AE020000}"/>
    <cellStyle name="Normal 2 2 5 4 5" xfId="3977" xr:uid="{00000000-0005-0000-0000-0000AF020000}"/>
    <cellStyle name="Normal 2 2 5 4 5 2" xfId="8257" xr:uid="{00000000-0005-0000-0000-0000B0020000}"/>
    <cellStyle name="Normal 2 2 5 4 6" xfId="4679" xr:uid="{00000000-0005-0000-0000-0000B1020000}"/>
    <cellStyle name="Normal 2 2 5 5" xfId="515" xr:uid="{00000000-0005-0000-0000-0000B2020000}"/>
    <cellStyle name="Normal 2 2 5 5 2" xfId="1391" xr:uid="{00000000-0005-0000-0000-0000B3020000}"/>
    <cellStyle name="Normal 2 2 5 5 2 2" xfId="2688" xr:uid="{00000000-0005-0000-0000-0000B4020000}"/>
    <cellStyle name="Normal 2 2 5 5 2 2 2" xfId="6968" xr:uid="{00000000-0005-0000-0000-0000B5020000}"/>
    <cellStyle name="Normal 2 2 5 5 2 3" xfId="5671" xr:uid="{00000000-0005-0000-0000-0000B6020000}"/>
    <cellStyle name="Normal 2 2 5 5 3" xfId="2088" xr:uid="{00000000-0005-0000-0000-0000B7020000}"/>
    <cellStyle name="Normal 2 2 5 5 3 2" xfId="6368" xr:uid="{00000000-0005-0000-0000-0000B8020000}"/>
    <cellStyle name="Normal 2 2 5 5 4" xfId="3384" xr:uid="{00000000-0005-0000-0000-0000B9020000}"/>
    <cellStyle name="Normal 2 2 5 5 4 2" xfId="7664" xr:uid="{00000000-0005-0000-0000-0000BA020000}"/>
    <cellStyle name="Normal 2 2 5 5 5" xfId="4097" xr:uid="{00000000-0005-0000-0000-0000BB020000}"/>
    <cellStyle name="Normal 2 2 5 5 5 2" xfId="8377" xr:uid="{00000000-0005-0000-0000-0000BC020000}"/>
    <cellStyle name="Normal 2 2 5 5 6" xfId="4799" xr:uid="{00000000-0005-0000-0000-0000BD020000}"/>
    <cellStyle name="Normal 2 2 5 6" xfId="144" xr:uid="{00000000-0005-0000-0000-0000BE020000}"/>
    <cellStyle name="Normal 2 2 5 6 2" xfId="1720" xr:uid="{00000000-0005-0000-0000-0000BF020000}"/>
    <cellStyle name="Normal 2 2 5 6 2 2" xfId="6000" xr:uid="{00000000-0005-0000-0000-0000C0020000}"/>
    <cellStyle name="Normal 2 2 5 6 3" xfId="3016" xr:uid="{00000000-0005-0000-0000-0000C1020000}"/>
    <cellStyle name="Normal 2 2 5 6 3 2" xfId="7296" xr:uid="{00000000-0005-0000-0000-0000C2020000}"/>
    <cellStyle name="Normal 2 2 5 6 4" xfId="3729" xr:uid="{00000000-0005-0000-0000-0000C3020000}"/>
    <cellStyle name="Normal 2 2 5 6 4 2" xfId="8009" xr:uid="{00000000-0005-0000-0000-0000C4020000}"/>
    <cellStyle name="Normal 2 2 5 6 5" xfId="4431" xr:uid="{00000000-0005-0000-0000-0000C5020000}"/>
    <cellStyle name="Normal 2 2 5 7" xfId="765" xr:uid="{00000000-0005-0000-0000-0000C6020000}"/>
    <cellStyle name="Normal 2 2 5 7 2" xfId="2320" xr:uid="{00000000-0005-0000-0000-0000C7020000}"/>
    <cellStyle name="Normal 2 2 5 7 2 2" xfId="6600" xr:uid="{00000000-0005-0000-0000-0000C8020000}"/>
    <cellStyle name="Normal 2 2 5 7 3" xfId="5047" xr:uid="{00000000-0005-0000-0000-0000C9020000}"/>
    <cellStyle name="Normal 2 2 5 8" xfId="1023" xr:uid="{00000000-0005-0000-0000-0000CA020000}"/>
    <cellStyle name="Normal 2 2 5 8 2" xfId="5303" xr:uid="{00000000-0005-0000-0000-0000CB020000}"/>
    <cellStyle name="Normal 2 2 5 9" xfId="1639" xr:uid="{00000000-0005-0000-0000-0000CC020000}"/>
    <cellStyle name="Normal 2 2 5 9 2" xfId="5919" xr:uid="{00000000-0005-0000-0000-0000CD020000}"/>
    <cellStyle name="Normal 2 2 6" xfId="71" xr:uid="{00000000-0005-0000-0000-0000CE020000}"/>
    <cellStyle name="Normal 2 2 6 10" xfId="2944" xr:uid="{00000000-0005-0000-0000-0000CF020000}"/>
    <cellStyle name="Normal 2 2 6 10 2" xfId="7224" xr:uid="{00000000-0005-0000-0000-0000D0020000}"/>
    <cellStyle name="Normal 2 2 6 11" xfId="3640" xr:uid="{00000000-0005-0000-0000-0000D1020000}"/>
    <cellStyle name="Normal 2 2 6 11 2" xfId="7920" xr:uid="{00000000-0005-0000-0000-0000D2020000}"/>
    <cellStyle name="Normal 2 2 6 12" xfId="4359" xr:uid="{00000000-0005-0000-0000-0000D3020000}"/>
    <cellStyle name="Normal 2 2 6 2" xfId="318" xr:uid="{00000000-0005-0000-0000-0000D4020000}"/>
    <cellStyle name="Normal 2 2 6 2 2" xfId="683" xr:uid="{00000000-0005-0000-0000-0000D5020000}"/>
    <cellStyle name="Normal 2 2 6 2 2 2" xfId="1559" xr:uid="{00000000-0005-0000-0000-0000D6020000}"/>
    <cellStyle name="Normal 2 2 6 2 2 2 2" xfId="2856" xr:uid="{00000000-0005-0000-0000-0000D7020000}"/>
    <cellStyle name="Normal 2 2 6 2 2 2 2 2" xfId="7136" xr:uid="{00000000-0005-0000-0000-0000D8020000}"/>
    <cellStyle name="Normal 2 2 6 2 2 2 3" xfId="5839" xr:uid="{00000000-0005-0000-0000-0000D9020000}"/>
    <cellStyle name="Normal 2 2 6 2 2 3" xfId="2256" xr:uid="{00000000-0005-0000-0000-0000DA020000}"/>
    <cellStyle name="Normal 2 2 6 2 2 3 2" xfId="6536" xr:uid="{00000000-0005-0000-0000-0000DB020000}"/>
    <cellStyle name="Normal 2 2 6 2 2 4" xfId="3552" xr:uid="{00000000-0005-0000-0000-0000DC020000}"/>
    <cellStyle name="Normal 2 2 6 2 2 4 2" xfId="7832" xr:uid="{00000000-0005-0000-0000-0000DD020000}"/>
    <cellStyle name="Normal 2 2 6 2 2 5" xfId="4265" xr:uid="{00000000-0005-0000-0000-0000DE020000}"/>
    <cellStyle name="Normal 2 2 6 2 2 5 2" xfId="8545" xr:uid="{00000000-0005-0000-0000-0000DF020000}"/>
    <cellStyle name="Normal 2 2 6 2 2 6" xfId="4967" xr:uid="{00000000-0005-0000-0000-0000E0020000}"/>
    <cellStyle name="Normal 2 2 6 2 3" xfId="845" xr:uid="{00000000-0005-0000-0000-0000E1020000}"/>
    <cellStyle name="Normal 2 2 6 2 3 2" xfId="2493" xr:uid="{00000000-0005-0000-0000-0000E2020000}"/>
    <cellStyle name="Normal 2 2 6 2 3 2 2" xfId="6773" xr:uid="{00000000-0005-0000-0000-0000E3020000}"/>
    <cellStyle name="Normal 2 2 6 2 3 3" xfId="5127" xr:uid="{00000000-0005-0000-0000-0000E4020000}"/>
    <cellStyle name="Normal 2 2 6 2 4" xfId="1196" xr:uid="{00000000-0005-0000-0000-0000E5020000}"/>
    <cellStyle name="Normal 2 2 6 2 4 2" xfId="5476" xr:uid="{00000000-0005-0000-0000-0000E6020000}"/>
    <cellStyle name="Normal 2 2 6 2 5" xfId="1893" xr:uid="{00000000-0005-0000-0000-0000E7020000}"/>
    <cellStyle name="Normal 2 2 6 2 5 2" xfId="6173" xr:uid="{00000000-0005-0000-0000-0000E8020000}"/>
    <cellStyle name="Normal 2 2 6 2 6" xfId="3189" xr:uid="{00000000-0005-0000-0000-0000E9020000}"/>
    <cellStyle name="Normal 2 2 6 2 6 2" xfId="7469" xr:uid="{00000000-0005-0000-0000-0000EA020000}"/>
    <cellStyle name="Normal 2 2 6 2 7" xfId="3902" xr:uid="{00000000-0005-0000-0000-0000EB020000}"/>
    <cellStyle name="Normal 2 2 6 2 7 2" xfId="8182" xr:uid="{00000000-0005-0000-0000-0000EC020000}"/>
    <cellStyle name="Normal 2 2 6 2 8" xfId="4604" xr:uid="{00000000-0005-0000-0000-0000ED020000}"/>
    <cellStyle name="Normal 2 2 6 3" xfId="246" xr:uid="{00000000-0005-0000-0000-0000EE020000}"/>
    <cellStyle name="Normal 2 2 6 3 2" xfId="611" xr:uid="{00000000-0005-0000-0000-0000EF020000}"/>
    <cellStyle name="Normal 2 2 6 3 2 2" xfId="1487" xr:uid="{00000000-0005-0000-0000-0000F0020000}"/>
    <cellStyle name="Normal 2 2 6 3 2 2 2" xfId="2784" xr:uid="{00000000-0005-0000-0000-0000F1020000}"/>
    <cellStyle name="Normal 2 2 6 3 2 2 2 2" xfId="7064" xr:uid="{00000000-0005-0000-0000-0000F2020000}"/>
    <cellStyle name="Normal 2 2 6 3 2 2 3" xfId="5767" xr:uid="{00000000-0005-0000-0000-0000F3020000}"/>
    <cellStyle name="Normal 2 2 6 3 2 3" xfId="2184" xr:uid="{00000000-0005-0000-0000-0000F4020000}"/>
    <cellStyle name="Normal 2 2 6 3 2 3 2" xfId="6464" xr:uid="{00000000-0005-0000-0000-0000F5020000}"/>
    <cellStyle name="Normal 2 2 6 3 2 4" xfId="3480" xr:uid="{00000000-0005-0000-0000-0000F6020000}"/>
    <cellStyle name="Normal 2 2 6 3 2 4 2" xfId="7760" xr:uid="{00000000-0005-0000-0000-0000F7020000}"/>
    <cellStyle name="Normal 2 2 6 3 2 5" xfId="4193" xr:uid="{00000000-0005-0000-0000-0000F8020000}"/>
    <cellStyle name="Normal 2 2 6 3 2 5 2" xfId="8473" xr:uid="{00000000-0005-0000-0000-0000F9020000}"/>
    <cellStyle name="Normal 2 2 6 3 2 6" xfId="4895" xr:uid="{00000000-0005-0000-0000-0000FA020000}"/>
    <cellStyle name="Normal 2 2 6 3 3" xfId="933" xr:uid="{00000000-0005-0000-0000-0000FB020000}"/>
    <cellStyle name="Normal 2 2 6 3 3 2" xfId="2421" xr:uid="{00000000-0005-0000-0000-0000FC020000}"/>
    <cellStyle name="Normal 2 2 6 3 3 2 2" xfId="6701" xr:uid="{00000000-0005-0000-0000-0000FD020000}"/>
    <cellStyle name="Normal 2 2 6 3 3 3" xfId="5215" xr:uid="{00000000-0005-0000-0000-0000FE020000}"/>
    <cellStyle name="Normal 2 2 6 3 4" xfId="1124" xr:uid="{00000000-0005-0000-0000-0000FF020000}"/>
    <cellStyle name="Normal 2 2 6 3 4 2" xfId="5404" xr:uid="{00000000-0005-0000-0000-000000030000}"/>
    <cellStyle name="Normal 2 2 6 3 5" xfId="1821" xr:uid="{00000000-0005-0000-0000-000001030000}"/>
    <cellStyle name="Normal 2 2 6 3 5 2" xfId="6101" xr:uid="{00000000-0005-0000-0000-000002030000}"/>
    <cellStyle name="Normal 2 2 6 3 6" xfId="3117" xr:uid="{00000000-0005-0000-0000-000003030000}"/>
    <cellStyle name="Normal 2 2 6 3 6 2" xfId="7397" xr:uid="{00000000-0005-0000-0000-000004030000}"/>
    <cellStyle name="Normal 2 2 6 3 7" xfId="3830" xr:uid="{00000000-0005-0000-0000-000005030000}"/>
    <cellStyle name="Normal 2 2 6 3 7 2" xfId="8110" xr:uid="{00000000-0005-0000-0000-000006030000}"/>
    <cellStyle name="Normal 2 2 6 3 8" xfId="4532" xr:uid="{00000000-0005-0000-0000-000007030000}"/>
    <cellStyle name="Normal 2 2 6 4" xfId="403" xr:uid="{00000000-0005-0000-0000-000008030000}"/>
    <cellStyle name="Normal 2 2 6 4 2" xfId="1279" xr:uid="{00000000-0005-0000-0000-000009030000}"/>
    <cellStyle name="Normal 2 2 6 4 2 2" xfId="2576" xr:uid="{00000000-0005-0000-0000-00000A030000}"/>
    <cellStyle name="Normal 2 2 6 4 2 2 2" xfId="6856" xr:uid="{00000000-0005-0000-0000-00000B030000}"/>
    <cellStyle name="Normal 2 2 6 4 2 3" xfId="5559" xr:uid="{00000000-0005-0000-0000-00000C030000}"/>
    <cellStyle name="Normal 2 2 6 4 3" xfId="1976" xr:uid="{00000000-0005-0000-0000-00000D030000}"/>
    <cellStyle name="Normal 2 2 6 4 3 2" xfId="6256" xr:uid="{00000000-0005-0000-0000-00000E030000}"/>
    <cellStyle name="Normal 2 2 6 4 4" xfId="3272" xr:uid="{00000000-0005-0000-0000-00000F030000}"/>
    <cellStyle name="Normal 2 2 6 4 4 2" xfId="7552" xr:uid="{00000000-0005-0000-0000-000010030000}"/>
    <cellStyle name="Normal 2 2 6 4 5" xfId="3985" xr:uid="{00000000-0005-0000-0000-000011030000}"/>
    <cellStyle name="Normal 2 2 6 4 5 2" xfId="8265" xr:uid="{00000000-0005-0000-0000-000012030000}"/>
    <cellStyle name="Normal 2 2 6 4 6" xfId="4687" xr:uid="{00000000-0005-0000-0000-000013030000}"/>
    <cellStyle name="Normal 2 2 6 5" xfId="523" xr:uid="{00000000-0005-0000-0000-000014030000}"/>
    <cellStyle name="Normal 2 2 6 5 2" xfId="1399" xr:uid="{00000000-0005-0000-0000-000015030000}"/>
    <cellStyle name="Normal 2 2 6 5 2 2" xfId="2696" xr:uid="{00000000-0005-0000-0000-000016030000}"/>
    <cellStyle name="Normal 2 2 6 5 2 2 2" xfId="6976" xr:uid="{00000000-0005-0000-0000-000017030000}"/>
    <cellStyle name="Normal 2 2 6 5 2 3" xfId="5679" xr:uid="{00000000-0005-0000-0000-000018030000}"/>
    <cellStyle name="Normal 2 2 6 5 3" xfId="2096" xr:uid="{00000000-0005-0000-0000-000019030000}"/>
    <cellStyle name="Normal 2 2 6 5 3 2" xfId="6376" xr:uid="{00000000-0005-0000-0000-00001A030000}"/>
    <cellStyle name="Normal 2 2 6 5 4" xfId="3392" xr:uid="{00000000-0005-0000-0000-00001B030000}"/>
    <cellStyle name="Normal 2 2 6 5 4 2" xfId="7672" xr:uid="{00000000-0005-0000-0000-00001C030000}"/>
    <cellStyle name="Normal 2 2 6 5 5" xfId="4105" xr:uid="{00000000-0005-0000-0000-00001D030000}"/>
    <cellStyle name="Normal 2 2 6 5 5 2" xfId="8385" xr:uid="{00000000-0005-0000-0000-00001E030000}"/>
    <cellStyle name="Normal 2 2 6 5 6" xfId="4807" xr:uid="{00000000-0005-0000-0000-00001F030000}"/>
    <cellStyle name="Normal 2 2 6 6" xfId="152" xr:uid="{00000000-0005-0000-0000-000020030000}"/>
    <cellStyle name="Normal 2 2 6 6 2" xfId="1728" xr:uid="{00000000-0005-0000-0000-000021030000}"/>
    <cellStyle name="Normal 2 2 6 6 2 2" xfId="6008" xr:uid="{00000000-0005-0000-0000-000022030000}"/>
    <cellStyle name="Normal 2 2 6 6 3" xfId="3024" xr:uid="{00000000-0005-0000-0000-000023030000}"/>
    <cellStyle name="Normal 2 2 6 6 3 2" xfId="7304" xr:uid="{00000000-0005-0000-0000-000024030000}"/>
    <cellStyle name="Normal 2 2 6 6 4" xfId="3737" xr:uid="{00000000-0005-0000-0000-000025030000}"/>
    <cellStyle name="Normal 2 2 6 6 4 2" xfId="8017" xr:uid="{00000000-0005-0000-0000-000026030000}"/>
    <cellStyle name="Normal 2 2 6 6 5" xfId="4439" xr:uid="{00000000-0005-0000-0000-000027030000}"/>
    <cellStyle name="Normal 2 2 6 7" xfId="773" xr:uid="{00000000-0005-0000-0000-000028030000}"/>
    <cellStyle name="Normal 2 2 6 7 2" xfId="2328" xr:uid="{00000000-0005-0000-0000-000029030000}"/>
    <cellStyle name="Normal 2 2 6 7 2 2" xfId="6608" xr:uid="{00000000-0005-0000-0000-00002A030000}"/>
    <cellStyle name="Normal 2 2 6 7 3" xfId="5055" xr:uid="{00000000-0005-0000-0000-00002B030000}"/>
    <cellStyle name="Normal 2 2 6 8" xfId="1031" xr:uid="{00000000-0005-0000-0000-00002C030000}"/>
    <cellStyle name="Normal 2 2 6 8 2" xfId="5311" xr:uid="{00000000-0005-0000-0000-00002D030000}"/>
    <cellStyle name="Normal 2 2 6 9" xfId="1647" xr:uid="{00000000-0005-0000-0000-00002E030000}"/>
    <cellStyle name="Normal 2 2 6 9 2" xfId="5927" xr:uid="{00000000-0005-0000-0000-00002F030000}"/>
    <cellStyle name="Normal 2 2 7" xfId="79" xr:uid="{00000000-0005-0000-0000-000030030000}"/>
    <cellStyle name="Normal 2 2 7 10" xfId="2952" xr:uid="{00000000-0005-0000-0000-000031030000}"/>
    <cellStyle name="Normal 2 2 7 10 2" xfId="7232" xr:uid="{00000000-0005-0000-0000-000032030000}"/>
    <cellStyle name="Normal 2 2 7 11" xfId="3648" xr:uid="{00000000-0005-0000-0000-000033030000}"/>
    <cellStyle name="Normal 2 2 7 11 2" xfId="7928" xr:uid="{00000000-0005-0000-0000-000034030000}"/>
    <cellStyle name="Normal 2 2 7 12" xfId="4367" xr:uid="{00000000-0005-0000-0000-000035030000}"/>
    <cellStyle name="Normal 2 2 7 2" xfId="326" xr:uid="{00000000-0005-0000-0000-000036030000}"/>
    <cellStyle name="Normal 2 2 7 2 2" xfId="691" xr:uid="{00000000-0005-0000-0000-000037030000}"/>
    <cellStyle name="Normal 2 2 7 2 2 2" xfId="1567" xr:uid="{00000000-0005-0000-0000-000038030000}"/>
    <cellStyle name="Normal 2 2 7 2 2 2 2" xfId="2864" xr:uid="{00000000-0005-0000-0000-000039030000}"/>
    <cellStyle name="Normal 2 2 7 2 2 2 2 2" xfId="7144" xr:uid="{00000000-0005-0000-0000-00003A030000}"/>
    <cellStyle name="Normal 2 2 7 2 2 2 3" xfId="5847" xr:uid="{00000000-0005-0000-0000-00003B030000}"/>
    <cellStyle name="Normal 2 2 7 2 2 3" xfId="2264" xr:uid="{00000000-0005-0000-0000-00003C030000}"/>
    <cellStyle name="Normal 2 2 7 2 2 3 2" xfId="6544" xr:uid="{00000000-0005-0000-0000-00003D030000}"/>
    <cellStyle name="Normal 2 2 7 2 2 4" xfId="3560" xr:uid="{00000000-0005-0000-0000-00003E030000}"/>
    <cellStyle name="Normal 2 2 7 2 2 4 2" xfId="7840" xr:uid="{00000000-0005-0000-0000-00003F030000}"/>
    <cellStyle name="Normal 2 2 7 2 2 5" xfId="4273" xr:uid="{00000000-0005-0000-0000-000040030000}"/>
    <cellStyle name="Normal 2 2 7 2 2 5 2" xfId="8553" xr:uid="{00000000-0005-0000-0000-000041030000}"/>
    <cellStyle name="Normal 2 2 7 2 2 6" xfId="4975" xr:uid="{00000000-0005-0000-0000-000042030000}"/>
    <cellStyle name="Normal 2 2 7 2 3" xfId="853" xr:uid="{00000000-0005-0000-0000-000043030000}"/>
    <cellStyle name="Normal 2 2 7 2 3 2" xfId="2501" xr:uid="{00000000-0005-0000-0000-000044030000}"/>
    <cellStyle name="Normal 2 2 7 2 3 2 2" xfId="6781" xr:uid="{00000000-0005-0000-0000-000045030000}"/>
    <cellStyle name="Normal 2 2 7 2 3 3" xfId="5135" xr:uid="{00000000-0005-0000-0000-000046030000}"/>
    <cellStyle name="Normal 2 2 7 2 4" xfId="1204" xr:uid="{00000000-0005-0000-0000-000047030000}"/>
    <cellStyle name="Normal 2 2 7 2 4 2" xfId="5484" xr:uid="{00000000-0005-0000-0000-000048030000}"/>
    <cellStyle name="Normal 2 2 7 2 5" xfId="1901" xr:uid="{00000000-0005-0000-0000-000049030000}"/>
    <cellStyle name="Normal 2 2 7 2 5 2" xfId="6181" xr:uid="{00000000-0005-0000-0000-00004A030000}"/>
    <cellStyle name="Normal 2 2 7 2 6" xfId="3197" xr:uid="{00000000-0005-0000-0000-00004B030000}"/>
    <cellStyle name="Normal 2 2 7 2 6 2" xfId="7477" xr:uid="{00000000-0005-0000-0000-00004C030000}"/>
    <cellStyle name="Normal 2 2 7 2 7" xfId="3910" xr:uid="{00000000-0005-0000-0000-00004D030000}"/>
    <cellStyle name="Normal 2 2 7 2 7 2" xfId="8190" xr:uid="{00000000-0005-0000-0000-00004E030000}"/>
    <cellStyle name="Normal 2 2 7 2 8" xfId="4612" xr:uid="{00000000-0005-0000-0000-00004F030000}"/>
    <cellStyle name="Normal 2 2 7 3" xfId="254" xr:uid="{00000000-0005-0000-0000-000050030000}"/>
    <cellStyle name="Normal 2 2 7 3 2" xfId="619" xr:uid="{00000000-0005-0000-0000-000051030000}"/>
    <cellStyle name="Normal 2 2 7 3 2 2" xfId="1495" xr:uid="{00000000-0005-0000-0000-000052030000}"/>
    <cellStyle name="Normal 2 2 7 3 2 2 2" xfId="2792" xr:uid="{00000000-0005-0000-0000-000053030000}"/>
    <cellStyle name="Normal 2 2 7 3 2 2 2 2" xfId="7072" xr:uid="{00000000-0005-0000-0000-000054030000}"/>
    <cellStyle name="Normal 2 2 7 3 2 2 3" xfId="5775" xr:uid="{00000000-0005-0000-0000-000055030000}"/>
    <cellStyle name="Normal 2 2 7 3 2 3" xfId="2192" xr:uid="{00000000-0005-0000-0000-000056030000}"/>
    <cellStyle name="Normal 2 2 7 3 2 3 2" xfId="6472" xr:uid="{00000000-0005-0000-0000-000057030000}"/>
    <cellStyle name="Normal 2 2 7 3 2 4" xfId="3488" xr:uid="{00000000-0005-0000-0000-000058030000}"/>
    <cellStyle name="Normal 2 2 7 3 2 4 2" xfId="7768" xr:uid="{00000000-0005-0000-0000-000059030000}"/>
    <cellStyle name="Normal 2 2 7 3 2 5" xfId="4201" xr:uid="{00000000-0005-0000-0000-00005A030000}"/>
    <cellStyle name="Normal 2 2 7 3 2 5 2" xfId="8481" xr:uid="{00000000-0005-0000-0000-00005B030000}"/>
    <cellStyle name="Normal 2 2 7 3 2 6" xfId="4903" xr:uid="{00000000-0005-0000-0000-00005C030000}"/>
    <cellStyle name="Normal 2 2 7 3 3" xfId="941" xr:uid="{00000000-0005-0000-0000-00005D030000}"/>
    <cellStyle name="Normal 2 2 7 3 3 2" xfId="2429" xr:uid="{00000000-0005-0000-0000-00005E030000}"/>
    <cellStyle name="Normal 2 2 7 3 3 2 2" xfId="6709" xr:uid="{00000000-0005-0000-0000-00005F030000}"/>
    <cellStyle name="Normal 2 2 7 3 3 3" xfId="5223" xr:uid="{00000000-0005-0000-0000-000060030000}"/>
    <cellStyle name="Normal 2 2 7 3 4" xfId="1132" xr:uid="{00000000-0005-0000-0000-000061030000}"/>
    <cellStyle name="Normal 2 2 7 3 4 2" xfId="5412" xr:uid="{00000000-0005-0000-0000-000062030000}"/>
    <cellStyle name="Normal 2 2 7 3 5" xfId="1829" xr:uid="{00000000-0005-0000-0000-000063030000}"/>
    <cellStyle name="Normal 2 2 7 3 5 2" xfId="6109" xr:uid="{00000000-0005-0000-0000-000064030000}"/>
    <cellStyle name="Normal 2 2 7 3 6" xfId="3125" xr:uid="{00000000-0005-0000-0000-000065030000}"/>
    <cellStyle name="Normal 2 2 7 3 6 2" xfId="7405" xr:uid="{00000000-0005-0000-0000-000066030000}"/>
    <cellStyle name="Normal 2 2 7 3 7" xfId="3838" xr:uid="{00000000-0005-0000-0000-000067030000}"/>
    <cellStyle name="Normal 2 2 7 3 7 2" xfId="8118" xr:uid="{00000000-0005-0000-0000-000068030000}"/>
    <cellStyle name="Normal 2 2 7 3 8" xfId="4540" xr:uid="{00000000-0005-0000-0000-000069030000}"/>
    <cellStyle name="Normal 2 2 7 4" xfId="411" xr:uid="{00000000-0005-0000-0000-00006A030000}"/>
    <cellStyle name="Normal 2 2 7 4 2" xfId="1287" xr:uid="{00000000-0005-0000-0000-00006B030000}"/>
    <cellStyle name="Normal 2 2 7 4 2 2" xfId="2584" xr:uid="{00000000-0005-0000-0000-00006C030000}"/>
    <cellStyle name="Normal 2 2 7 4 2 2 2" xfId="6864" xr:uid="{00000000-0005-0000-0000-00006D030000}"/>
    <cellStyle name="Normal 2 2 7 4 2 3" xfId="5567" xr:uid="{00000000-0005-0000-0000-00006E030000}"/>
    <cellStyle name="Normal 2 2 7 4 3" xfId="1984" xr:uid="{00000000-0005-0000-0000-00006F030000}"/>
    <cellStyle name="Normal 2 2 7 4 3 2" xfId="6264" xr:uid="{00000000-0005-0000-0000-000070030000}"/>
    <cellStyle name="Normal 2 2 7 4 4" xfId="3280" xr:uid="{00000000-0005-0000-0000-000071030000}"/>
    <cellStyle name="Normal 2 2 7 4 4 2" xfId="7560" xr:uid="{00000000-0005-0000-0000-000072030000}"/>
    <cellStyle name="Normal 2 2 7 4 5" xfId="3993" xr:uid="{00000000-0005-0000-0000-000073030000}"/>
    <cellStyle name="Normal 2 2 7 4 5 2" xfId="8273" xr:uid="{00000000-0005-0000-0000-000074030000}"/>
    <cellStyle name="Normal 2 2 7 4 6" xfId="4695" xr:uid="{00000000-0005-0000-0000-000075030000}"/>
    <cellStyle name="Normal 2 2 7 5" xfId="531" xr:uid="{00000000-0005-0000-0000-000076030000}"/>
    <cellStyle name="Normal 2 2 7 5 2" xfId="1407" xr:uid="{00000000-0005-0000-0000-000077030000}"/>
    <cellStyle name="Normal 2 2 7 5 2 2" xfId="2704" xr:uid="{00000000-0005-0000-0000-000078030000}"/>
    <cellStyle name="Normal 2 2 7 5 2 2 2" xfId="6984" xr:uid="{00000000-0005-0000-0000-000079030000}"/>
    <cellStyle name="Normal 2 2 7 5 2 3" xfId="5687" xr:uid="{00000000-0005-0000-0000-00007A030000}"/>
    <cellStyle name="Normal 2 2 7 5 3" xfId="2104" xr:uid="{00000000-0005-0000-0000-00007B030000}"/>
    <cellStyle name="Normal 2 2 7 5 3 2" xfId="6384" xr:uid="{00000000-0005-0000-0000-00007C030000}"/>
    <cellStyle name="Normal 2 2 7 5 4" xfId="3400" xr:uid="{00000000-0005-0000-0000-00007D030000}"/>
    <cellStyle name="Normal 2 2 7 5 4 2" xfId="7680" xr:uid="{00000000-0005-0000-0000-00007E030000}"/>
    <cellStyle name="Normal 2 2 7 5 5" xfId="4113" xr:uid="{00000000-0005-0000-0000-00007F030000}"/>
    <cellStyle name="Normal 2 2 7 5 5 2" xfId="8393" xr:uid="{00000000-0005-0000-0000-000080030000}"/>
    <cellStyle name="Normal 2 2 7 5 6" xfId="4815" xr:uid="{00000000-0005-0000-0000-000081030000}"/>
    <cellStyle name="Normal 2 2 7 6" xfId="160" xr:uid="{00000000-0005-0000-0000-000082030000}"/>
    <cellStyle name="Normal 2 2 7 6 2" xfId="1736" xr:uid="{00000000-0005-0000-0000-000083030000}"/>
    <cellStyle name="Normal 2 2 7 6 2 2" xfId="6016" xr:uid="{00000000-0005-0000-0000-000084030000}"/>
    <cellStyle name="Normal 2 2 7 6 3" xfId="3032" xr:uid="{00000000-0005-0000-0000-000085030000}"/>
    <cellStyle name="Normal 2 2 7 6 3 2" xfId="7312" xr:uid="{00000000-0005-0000-0000-000086030000}"/>
    <cellStyle name="Normal 2 2 7 6 4" xfId="3745" xr:uid="{00000000-0005-0000-0000-000087030000}"/>
    <cellStyle name="Normal 2 2 7 6 4 2" xfId="8025" xr:uid="{00000000-0005-0000-0000-000088030000}"/>
    <cellStyle name="Normal 2 2 7 6 5" xfId="4447" xr:uid="{00000000-0005-0000-0000-000089030000}"/>
    <cellStyle name="Normal 2 2 7 7" xfId="781" xr:uid="{00000000-0005-0000-0000-00008A030000}"/>
    <cellStyle name="Normal 2 2 7 7 2" xfId="2336" xr:uid="{00000000-0005-0000-0000-00008B030000}"/>
    <cellStyle name="Normal 2 2 7 7 2 2" xfId="6616" xr:uid="{00000000-0005-0000-0000-00008C030000}"/>
    <cellStyle name="Normal 2 2 7 7 3" xfId="5063" xr:uid="{00000000-0005-0000-0000-00008D030000}"/>
    <cellStyle name="Normal 2 2 7 8" xfId="1039" xr:uid="{00000000-0005-0000-0000-00008E030000}"/>
    <cellStyle name="Normal 2 2 7 8 2" xfId="5319" xr:uid="{00000000-0005-0000-0000-00008F030000}"/>
    <cellStyle name="Normal 2 2 7 9" xfId="1655" xr:uid="{00000000-0005-0000-0000-000090030000}"/>
    <cellStyle name="Normal 2 2 7 9 2" xfId="5935" xr:uid="{00000000-0005-0000-0000-000091030000}"/>
    <cellStyle name="Normal 2 2 8" xfId="87" xr:uid="{00000000-0005-0000-0000-000092030000}"/>
    <cellStyle name="Normal 2 2 8 10" xfId="2960" xr:uid="{00000000-0005-0000-0000-000093030000}"/>
    <cellStyle name="Normal 2 2 8 10 2" xfId="7240" xr:uid="{00000000-0005-0000-0000-000094030000}"/>
    <cellStyle name="Normal 2 2 8 11" xfId="3656" xr:uid="{00000000-0005-0000-0000-000095030000}"/>
    <cellStyle name="Normal 2 2 8 11 2" xfId="7936" xr:uid="{00000000-0005-0000-0000-000096030000}"/>
    <cellStyle name="Normal 2 2 8 12" xfId="4375" xr:uid="{00000000-0005-0000-0000-000097030000}"/>
    <cellStyle name="Normal 2 2 8 2" xfId="334" xr:uid="{00000000-0005-0000-0000-000098030000}"/>
    <cellStyle name="Normal 2 2 8 2 2" xfId="699" xr:uid="{00000000-0005-0000-0000-000099030000}"/>
    <cellStyle name="Normal 2 2 8 2 2 2" xfId="1575" xr:uid="{00000000-0005-0000-0000-00009A030000}"/>
    <cellStyle name="Normal 2 2 8 2 2 2 2" xfId="2872" xr:uid="{00000000-0005-0000-0000-00009B030000}"/>
    <cellStyle name="Normal 2 2 8 2 2 2 2 2" xfId="7152" xr:uid="{00000000-0005-0000-0000-00009C030000}"/>
    <cellStyle name="Normal 2 2 8 2 2 2 3" xfId="5855" xr:uid="{00000000-0005-0000-0000-00009D030000}"/>
    <cellStyle name="Normal 2 2 8 2 2 3" xfId="2272" xr:uid="{00000000-0005-0000-0000-00009E030000}"/>
    <cellStyle name="Normal 2 2 8 2 2 3 2" xfId="6552" xr:uid="{00000000-0005-0000-0000-00009F030000}"/>
    <cellStyle name="Normal 2 2 8 2 2 4" xfId="3568" xr:uid="{00000000-0005-0000-0000-0000A0030000}"/>
    <cellStyle name="Normal 2 2 8 2 2 4 2" xfId="7848" xr:uid="{00000000-0005-0000-0000-0000A1030000}"/>
    <cellStyle name="Normal 2 2 8 2 2 5" xfId="4281" xr:uid="{00000000-0005-0000-0000-0000A2030000}"/>
    <cellStyle name="Normal 2 2 8 2 2 5 2" xfId="8561" xr:uid="{00000000-0005-0000-0000-0000A3030000}"/>
    <cellStyle name="Normal 2 2 8 2 2 6" xfId="4983" xr:uid="{00000000-0005-0000-0000-0000A4030000}"/>
    <cellStyle name="Normal 2 2 8 2 3" xfId="861" xr:uid="{00000000-0005-0000-0000-0000A5030000}"/>
    <cellStyle name="Normal 2 2 8 2 3 2" xfId="2509" xr:uid="{00000000-0005-0000-0000-0000A6030000}"/>
    <cellStyle name="Normal 2 2 8 2 3 2 2" xfId="6789" xr:uid="{00000000-0005-0000-0000-0000A7030000}"/>
    <cellStyle name="Normal 2 2 8 2 3 3" xfId="5143" xr:uid="{00000000-0005-0000-0000-0000A8030000}"/>
    <cellStyle name="Normal 2 2 8 2 4" xfId="1212" xr:uid="{00000000-0005-0000-0000-0000A9030000}"/>
    <cellStyle name="Normal 2 2 8 2 4 2" xfId="5492" xr:uid="{00000000-0005-0000-0000-0000AA030000}"/>
    <cellStyle name="Normal 2 2 8 2 5" xfId="1909" xr:uid="{00000000-0005-0000-0000-0000AB030000}"/>
    <cellStyle name="Normal 2 2 8 2 5 2" xfId="6189" xr:uid="{00000000-0005-0000-0000-0000AC030000}"/>
    <cellStyle name="Normal 2 2 8 2 6" xfId="3205" xr:uid="{00000000-0005-0000-0000-0000AD030000}"/>
    <cellStyle name="Normal 2 2 8 2 6 2" xfId="7485" xr:uid="{00000000-0005-0000-0000-0000AE030000}"/>
    <cellStyle name="Normal 2 2 8 2 7" xfId="3918" xr:uid="{00000000-0005-0000-0000-0000AF030000}"/>
    <cellStyle name="Normal 2 2 8 2 7 2" xfId="8198" xr:uid="{00000000-0005-0000-0000-0000B0030000}"/>
    <cellStyle name="Normal 2 2 8 2 8" xfId="4620" xr:uid="{00000000-0005-0000-0000-0000B1030000}"/>
    <cellStyle name="Normal 2 2 8 3" xfId="262" xr:uid="{00000000-0005-0000-0000-0000B2030000}"/>
    <cellStyle name="Normal 2 2 8 3 2" xfId="627" xr:uid="{00000000-0005-0000-0000-0000B3030000}"/>
    <cellStyle name="Normal 2 2 8 3 2 2" xfId="1503" xr:uid="{00000000-0005-0000-0000-0000B4030000}"/>
    <cellStyle name="Normal 2 2 8 3 2 2 2" xfId="2800" xr:uid="{00000000-0005-0000-0000-0000B5030000}"/>
    <cellStyle name="Normal 2 2 8 3 2 2 2 2" xfId="7080" xr:uid="{00000000-0005-0000-0000-0000B6030000}"/>
    <cellStyle name="Normal 2 2 8 3 2 2 3" xfId="5783" xr:uid="{00000000-0005-0000-0000-0000B7030000}"/>
    <cellStyle name="Normal 2 2 8 3 2 3" xfId="2200" xr:uid="{00000000-0005-0000-0000-0000B8030000}"/>
    <cellStyle name="Normal 2 2 8 3 2 3 2" xfId="6480" xr:uid="{00000000-0005-0000-0000-0000B9030000}"/>
    <cellStyle name="Normal 2 2 8 3 2 4" xfId="3496" xr:uid="{00000000-0005-0000-0000-0000BA030000}"/>
    <cellStyle name="Normal 2 2 8 3 2 4 2" xfId="7776" xr:uid="{00000000-0005-0000-0000-0000BB030000}"/>
    <cellStyle name="Normal 2 2 8 3 2 5" xfId="4209" xr:uid="{00000000-0005-0000-0000-0000BC030000}"/>
    <cellStyle name="Normal 2 2 8 3 2 5 2" xfId="8489" xr:uid="{00000000-0005-0000-0000-0000BD030000}"/>
    <cellStyle name="Normal 2 2 8 3 2 6" xfId="4911" xr:uid="{00000000-0005-0000-0000-0000BE030000}"/>
    <cellStyle name="Normal 2 2 8 3 3" xfId="949" xr:uid="{00000000-0005-0000-0000-0000BF030000}"/>
    <cellStyle name="Normal 2 2 8 3 3 2" xfId="2437" xr:uid="{00000000-0005-0000-0000-0000C0030000}"/>
    <cellStyle name="Normal 2 2 8 3 3 2 2" xfId="6717" xr:uid="{00000000-0005-0000-0000-0000C1030000}"/>
    <cellStyle name="Normal 2 2 8 3 3 3" xfId="5231" xr:uid="{00000000-0005-0000-0000-0000C2030000}"/>
    <cellStyle name="Normal 2 2 8 3 4" xfId="1140" xr:uid="{00000000-0005-0000-0000-0000C3030000}"/>
    <cellStyle name="Normal 2 2 8 3 4 2" xfId="5420" xr:uid="{00000000-0005-0000-0000-0000C4030000}"/>
    <cellStyle name="Normal 2 2 8 3 5" xfId="1837" xr:uid="{00000000-0005-0000-0000-0000C5030000}"/>
    <cellStyle name="Normal 2 2 8 3 5 2" xfId="6117" xr:uid="{00000000-0005-0000-0000-0000C6030000}"/>
    <cellStyle name="Normal 2 2 8 3 6" xfId="3133" xr:uid="{00000000-0005-0000-0000-0000C7030000}"/>
    <cellStyle name="Normal 2 2 8 3 6 2" xfId="7413" xr:uid="{00000000-0005-0000-0000-0000C8030000}"/>
    <cellStyle name="Normal 2 2 8 3 7" xfId="3846" xr:uid="{00000000-0005-0000-0000-0000C9030000}"/>
    <cellStyle name="Normal 2 2 8 3 7 2" xfId="8126" xr:uid="{00000000-0005-0000-0000-0000CA030000}"/>
    <cellStyle name="Normal 2 2 8 3 8" xfId="4548" xr:uid="{00000000-0005-0000-0000-0000CB030000}"/>
    <cellStyle name="Normal 2 2 8 4" xfId="419" xr:uid="{00000000-0005-0000-0000-0000CC030000}"/>
    <cellStyle name="Normal 2 2 8 4 2" xfId="1295" xr:uid="{00000000-0005-0000-0000-0000CD030000}"/>
    <cellStyle name="Normal 2 2 8 4 2 2" xfId="2592" xr:uid="{00000000-0005-0000-0000-0000CE030000}"/>
    <cellStyle name="Normal 2 2 8 4 2 2 2" xfId="6872" xr:uid="{00000000-0005-0000-0000-0000CF030000}"/>
    <cellStyle name="Normal 2 2 8 4 2 3" xfId="5575" xr:uid="{00000000-0005-0000-0000-0000D0030000}"/>
    <cellStyle name="Normal 2 2 8 4 3" xfId="1992" xr:uid="{00000000-0005-0000-0000-0000D1030000}"/>
    <cellStyle name="Normal 2 2 8 4 3 2" xfId="6272" xr:uid="{00000000-0005-0000-0000-0000D2030000}"/>
    <cellStyle name="Normal 2 2 8 4 4" xfId="3288" xr:uid="{00000000-0005-0000-0000-0000D3030000}"/>
    <cellStyle name="Normal 2 2 8 4 4 2" xfId="7568" xr:uid="{00000000-0005-0000-0000-0000D4030000}"/>
    <cellStyle name="Normal 2 2 8 4 5" xfId="4001" xr:uid="{00000000-0005-0000-0000-0000D5030000}"/>
    <cellStyle name="Normal 2 2 8 4 5 2" xfId="8281" xr:uid="{00000000-0005-0000-0000-0000D6030000}"/>
    <cellStyle name="Normal 2 2 8 4 6" xfId="4703" xr:uid="{00000000-0005-0000-0000-0000D7030000}"/>
    <cellStyle name="Normal 2 2 8 5" xfId="539" xr:uid="{00000000-0005-0000-0000-0000D8030000}"/>
    <cellStyle name="Normal 2 2 8 5 2" xfId="1415" xr:uid="{00000000-0005-0000-0000-0000D9030000}"/>
    <cellStyle name="Normal 2 2 8 5 2 2" xfId="2712" xr:uid="{00000000-0005-0000-0000-0000DA030000}"/>
    <cellStyle name="Normal 2 2 8 5 2 2 2" xfId="6992" xr:uid="{00000000-0005-0000-0000-0000DB030000}"/>
    <cellStyle name="Normal 2 2 8 5 2 3" xfId="5695" xr:uid="{00000000-0005-0000-0000-0000DC030000}"/>
    <cellStyle name="Normal 2 2 8 5 3" xfId="2112" xr:uid="{00000000-0005-0000-0000-0000DD030000}"/>
    <cellStyle name="Normal 2 2 8 5 3 2" xfId="6392" xr:uid="{00000000-0005-0000-0000-0000DE030000}"/>
    <cellStyle name="Normal 2 2 8 5 4" xfId="3408" xr:uid="{00000000-0005-0000-0000-0000DF030000}"/>
    <cellStyle name="Normal 2 2 8 5 4 2" xfId="7688" xr:uid="{00000000-0005-0000-0000-0000E0030000}"/>
    <cellStyle name="Normal 2 2 8 5 5" xfId="4121" xr:uid="{00000000-0005-0000-0000-0000E1030000}"/>
    <cellStyle name="Normal 2 2 8 5 5 2" xfId="8401" xr:uid="{00000000-0005-0000-0000-0000E2030000}"/>
    <cellStyle name="Normal 2 2 8 5 6" xfId="4823" xr:uid="{00000000-0005-0000-0000-0000E3030000}"/>
    <cellStyle name="Normal 2 2 8 6" xfId="168" xr:uid="{00000000-0005-0000-0000-0000E4030000}"/>
    <cellStyle name="Normal 2 2 8 6 2" xfId="1744" xr:uid="{00000000-0005-0000-0000-0000E5030000}"/>
    <cellStyle name="Normal 2 2 8 6 2 2" xfId="6024" xr:uid="{00000000-0005-0000-0000-0000E6030000}"/>
    <cellStyle name="Normal 2 2 8 6 3" xfId="3040" xr:uid="{00000000-0005-0000-0000-0000E7030000}"/>
    <cellStyle name="Normal 2 2 8 6 3 2" xfId="7320" xr:uid="{00000000-0005-0000-0000-0000E8030000}"/>
    <cellStyle name="Normal 2 2 8 6 4" xfId="3753" xr:uid="{00000000-0005-0000-0000-0000E9030000}"/>
    <cellStyle name="Normal 2 2 8 6 4 2" xfId="8033" xr:uid="{00000000-0005-0000-0000-0000EA030000}"/>
    <cellStyle name="Normal 2 2 8 6 5" xfId="4455" xr:uid="{00000000-0005-0000-0000-0000EB030000}"/>
    <cellStyle name="Normal 2 2 8 7" xfId="789" xr:uid="{00000000-0005-0000-0000-0000EC030000}"/>
    <cellStyle name="Normal 2 2 8 7 2" xfId="2344" xr:uid="{00000000-0005-0000-0000-0000ED030000}"/>
    <cellStyle name="Normal 2 2 8 7 2 2" xfId="6624" xr:uid="{00000000-0005-0000-0000-0000EE030000}"/>
    <cellStyle name="Normal 2 2 8 7 3" xfId="5071" xr:uid="{00000000-0005-0000-0000-0000EF030000}"/>
    <cellStyle name="Normal 2 2 8 8" xfId="1047" xr:uid="{00000000-0005-0000-0000-0000F0030000}"/>
    <cellStyle name="Normal 2 2 8 8 2" xfId="5327" xr:uid="{00000000-0005-0000-0000-0000F1030000}"/>
    <cellStyle name="Normal 2 2 8 9" xfId="1663" xr:uid="{00000000-0005-0000-0000-0000F2030000}"/>
    <cellStyle name="Normal 2 2 8 9 2" xfId="5943" xr:uid="{00000000-0005-0000-0000-0000F3030000}"/>
    <cellStyle name="Normal 2 2 9" xfId="27" xr:uid="{00000000-0005-0000-0000-0000F4030000}"/>
    <cellStyle name="Normal 2 2 9 10" xfId="3600" xr:uid="{00000000-0005-0000-0000-0000F5030000}"/>
    <cellStyle name="Normal 2 2 9 10 2" xfId="7880" xr:uid="{00000000-0005-0000-0000-0000F6030000}"/>
    <cellStyle name="Normal 2 2 9 11" xfId="4319" xr:uid="{00000000-0005-0000-0000-0000F7030000}"/>
    <cellStyle name="Normal 2 2 9 2" xfId="467" xr:uid="{00000000-0005-0000-0000-0000F8030000}"/>
    <cellStyle name="Normal 2 2 9 2 2" xfId="893" xr:uid="{00000000-0005-0000-0000-0000F9030000}"/>
    <cellStyle name="Normal 2 2 9 2 2 2" xfId="2640" xr:uid="{00000000-0005-0000-0000-0000FA030000}"/>
    <cellStyle name="Normal 2 2 9 2 2 2 2" xfId="6920" xr:uid="{00000000-0005-0000-0000-0000FB030000}"/>
    <cellStyle name="Normal 2 2 9 2 2 3" xfId="5175" xr:uid="{00000000-0005-0000-0000-0000FC030000}"/>
    <cellStyle name="Normal 2 2 9 2 3" xfId="1343" xr:uid="{00000000-0005-0000-0000-0000FD030000}"/>
    <cellStyle name="Normal 2 2 9 2 3 2" xfId="5623" xr:uid="{00000000-0005-0000-0000-0000FE030000}"/>
    <cellStyle name="Normal 2 2 9 2 4" xfId="2040" xr:uid="{00000000-0005-0000-0000-0000FF030000}"/>
    <cellStyle name="Normal 2 2 9 2 4 2" xfId="6320" xr:uid="{00000000-0005-0000-0000-000000040000}"/>
    <cellStyle name="Normal 2 2 9 2 5" xfId="3336" xr:uid="{00000000-0005-0000-0000-000001040000}"/>
    <cellStyle name="Normal 2 2 9 2 5 2" xfId="7616" xr:uid="{00000000-0005-0000-0000-000002040000}"/>
    <cellStyle name="Normal 2 2 9 2 6" xfId="4049" xr:uid="{00000000-0005-0000-0000-000003040000}"/>
    <cellStyle name="Normal 2 2 9 2 6 2" xfId="8329" xr:uid="{00000000-0005-0000-0000-000004040000}"/>
    <cellStyle name="Normal 2 2 9 2 7" xfId="4751" xr:uid="{00000000-0005-0000-0000-000005040000}"/>
    <cellStyle name="Normal 2 2 9 3" xfId="362" xr:uid="{00000000-0005-0000-0000-000006040000}"/>
    <cellStyle name="Normal 2 2 9 3 2" xfId="1239" xr:uid="{00000000-0005-0000-0000-000007040000}"/>
    <cellStyle name="Normal 2 2 9 3 2 2" xfId="2536" xr:uid="{00000000-0005-0000-0000-000008040000}"/>
    <cellStyle name="Normal 2 2 9 3 2 2 2" xfId="6816" xr:uid="{00000000-0005-0000-0000-000009040000}"/>
    <cellStyle name="Normal 2 2 9 3 2 3" xfId="5519" xr:uid="{00000000-0005-0000-0000-00000A040000}"/>
    <cellStyle name="Normal 2 2 9 3 3" xfId="1936" xr:uid="{00000000-0005-0000-0000-00000B040000}"/>
    <cellStyle name="Normal 2 2 9 3 3 2" xfId="6216" xr:uid="{00000000-0005-0000-0000-00000C040000}"/>
    <cellStyle name="Normal 2 2 9 3 4" xfId="3232" xr:uid="{00000000-0005-0000-0000-00000D040000}"/>
    <cellStyle name="Normal 2 2 9 3 4 2" xfId="7512" xr:uid="{00000000-0005-0000-0000-00000E040000}"/>
    <cellStyle name="Normal 2 2 9 3 5" xfId="3945" xr:uid="{00000000-0005-0000-0000-00000F040000}"/>
    <cellStyle name="Normal 2 2 9 3 5 2" xfId="8225" xr:uid="{00000000-0005-0000-0000-000010040000}"/>
    <cellStyle name="Normal 2 2 9 3 6" xfId="4647" xr:uid="{00000000-0005-0000-0000-000011040000}"/>
    <cellStyle name="Normal 2 2 9 4" xfId="571" xr:uid="{00000000-0005-0000-0000-000012040000}"/>
    <cellStyle name="Normal 2 2 9 4 2" xfId="1447" xr:uid="{00000000-0005-0000-0000-000013040000}"/>
    <cellStyle name="Normal 2 2 9 4 2 2" xfId="2744" xr:uid="{00000000-0005-0000-0000-000014040000}"/>
    <cellStyle name="Normal 2 2 9 4 2 2 2" xfId="7024" xr:uid="{00000000-0005-0000-0000-000015040000}"/>
    <cellStyle name="Normal 2 2 9 4 2 3" xfId="5727" xr:uid="{00000000-0005-0000-0000-000016040000}"/>
    <cellStyle name="Normal 2 2 9 4 3" xfId="2144" xr:uid="{00000000-0005-0000-0000-000017040000}"/>
    <cellStyle name="Normal 2 2 9 4 3 2" xfId="6424" xr:uid="{00000000-0005-0000-0000-000018040000}"/>
    <cellStyle name="Normal 2 2 9 4 4" xfId="3440" xr:uid="{00000000-0005-0000-0000-000019040000}"/>
    <cellStyle name="Normal 2 2 9 4 4 2" xfId="7720" xr:uid="{00000000-0005-0000-0000-00001A040000}"/>
    <cellStyle name="Normal 2 2 9 4 5" xfId="4153" xr:uid="{00000000-0005-0000-0000-00001B040000}"/>
    <cellStyle name="Normal 2 2 9 4 5 2" xfId="8433" xr:uid="{00000000-0005-0000-0000-00001C040000}"/>
    <cellStyle name="Normal 2 2 9 4 6" xfId="4855" xr:uid="{00000000-0005-0000-0000-00001D040000}"/>
    <cellStyle name="Normal 2 2 9 5" xfId="203" xr:uid="{00000000-0005-0000-0000-00001E040000}"/>
    <cellStyle name="Normal 2 2 9 5 2" xfId="1779" xr:uid="{00000000-0005-0000-0000-00001F040000}"/>
    <cellStyle name="Normal 2 2 9 5 2 2" xfId="6059" xr:uid="{00000000-0005-0000-0000-000020040000}"/>
    <cellStyle name="Normal 2 2 9 5 3" xfId="3075" xr:uid="{00000000-0005-0000-0000-000021040000}"/>
    <cellStyle name="Normal 2 2 9 5 3 2" xfId="7355" xr:uid="{00000000-0005-0000-0000-000022040000}"/>
    <cellStyle name="Normal 2 2 9 5 4" xfId="3788" xr:uid="{00000000-0005-0000-0000-000023040000}"/>
    <cellStyle name="Normal 2 2 9 5 4 2" xfId="8068" xr:uid="{00000000-0005-0000-0000-000024040000}"/>
    <cellStyle name="Normal 2 2 9 5 5" xfId="4490" xr:uid="{00000000-0005-0000-0000-000025040000}"/>
    <cellStyle name="Normal 2 2 9 6" xfId="733" xr:uid="{00000000-0005-0000-0000-000026040000}"/>
    <cellStyle name="Normal 2 2 9 6 2" xfId="2379" xr:uid="{00000000-0005-0000-0000-000027040000}"/>
    <cellStyle name="Normal 2 2 9 6 2 2" xfId="6659" xr:uid="{00000000-0005-0000-0000-000028040000}"/>
    <cellStyle name="Normal 2 2 9 6 3" xfId="5015" xr:uid="{00000000-0005-0000-0000-000029040000}"/>
    <cellStyle name="Normal 2 2 9 7" xfId="1082" xr:uid="{00000000-0005-0000-0000-00002A040000}"/>
    <cellStyle name="Normal 2 2 9 7 2" xfId="5362" xr:uid="{00000000-0005-0000-0000-00002B040000}"/>
    <cellStyle name="Normal 2 2 9 8" xfId="1607" xr:uid="{00000000-0005-0000-0000-00002C040000}"/>
    <cellStyle name="Normal 2 2 9 8 2" xfId="5887" xr:uid="{00000000-0005-0000-0000-00002D040000}"/>
    <cellStyle name="Normal 2 2 9 9" xfId="2904" xr:uid="{00000000-0005-0000-0000-00002E040000}"/>
    <cellStyle name="Normal 2 2 9 9 2" xfId="7184" xr:uid="{00000000-0005-0000-0000-00002F040000}"/>
    <cellStyle name="Normal 2 3" xfId="6" xr:uid="{00000000-0005-0000-0000-000030040000}"/>
    <cellStyle name="Normal 2 3 10" xfId="104" xr:uid="{00000000-0005-0000-0000-000031040000}"/>
    <cellStyle name="Normal 2 3 10 10" xfId="4392" xr:uid="{00000000-0005-0000-0000-000032040000}"/>
    <cellStyle name="Normal 2 3 10 2" xfId="436" xr:uid="{00000000-0005-0000-0000-000033040000}"/>
    <cellStyle name="Normal 2 3 10 2 2" xfId="1312" xr:uid="{00000000-0005-0000-0000-000034040000}"/>
    <cellStyle name="Normal 2 3 10 2 2 2" xfId="2609" xr:uid="{00000000-0005-0000-0000-000035040000}"/>
    <cellStyle name="Normal 2 3 10 2 2 2 2" xfId="6889" xr:uid="{00000000-0005-0000-0000-000036040000}"/>
    <cellStyle name="Normal 2 3 10 2 2 3" xfId="5592" xr:uid="{00000000-0005-0000-0000-000037040000}"/>
    <cellStyle name="Normal 2 3 10 2 3" xfId="2009" xr:uid="{00000000-0005-0000-0000-000038040000}"/>
    <cellStyle name="Normal 2 3 10 2 3 2" xfId="6289" xr:uid="{00000000-0005-0000-0000-000039040000}"/>
    <cellStyle name="Normal 2 3 10 2 4" xfId="3305" xr:uid="{00000000-0005-0000-0000-00003A040000}"/>
    <cellStyle name="Normal 2 3 10 2 4 2" xfId="7585" xr:uid="{00000000-0005-0000-0000-00003B040000}"/>
    <cellStyle name="Normal 2 3 10 2 5" xfId="4018" xr:uid="{00000000-0005-0000-0000-00003C040000}"/>
    <cellStyle name="Normal 2 3 10 2 5 2" xfId="8298" xr:uid="{00000000-0005-0000-0000-00003D040000}"/>
    <cellStyle name="Normal 2 3 10 2 6" xfId="4720" xr:uid="{00000000-0005-0000-0000-00003E040000}"/>
    <cellStyle name="Normal 2 3 10 3" xfId="644" xr:uid="{00000000-0005-0000-0000-00003F040000}"/>
    <cellStyle name="Normal 2 3 10 3 2" xfId="1520" xr:uid="{00000000-0005-0000-0000-000040040000}"/>
    <cellStyle name="Normal 2 3 10 3 2 2" xfId="2817" xr:uid="{00000000-0005-0000-0000-000041040000}"/>
    <cellStyle name="Normal 2 3 10 3 2 2 2" xfId="7097" xr:uid="{00000000-0005-0000-0000-000042040000}"/>
    <cellStyle name="Normal 2 3 10 3 2 3" xfId="5800" xr:uid="{00000000-0005-0000-0000-000043040000}"/>
    <cellStyle name="Normal 2 3 10 3 3" xfId="2217" xr:uid="{00000000-0005-0000-0000-000044040000}"/>
    <cellStyle name="Normal 2 3 10 3 3 2" xfId="6497" xr:uid="{00000000-0005-0000-0000-000045040000}"/>
    <cellStyle name="Normal 2 3 10 3 4" xfId="3513" xr:uid="{00000000-0005-0000-0000-000046040000}"/>
    <cellStyle name="Normal 2 3 10 3 4 2" xfId="7793" xr:uid="{00000000-0005-0000-0000-000047040000}"/>
    <cellStyle name="Normal 2 3 10 3 5" xfId="4226" xr:uid="{00000000-0005-0000-0000-000048040000}"/>
    <cellStyle name="Normal 2 3 10 3 5 2" xfId="8506" xr:uid="{00000000-0005-0000-0000-000049040000}"/>
    <cellStyle name="Normal 2 3 10 3 6" xfId="4928" xr:uid="{00000000-0005-0000-0000-00004A040000}"/>
    <cellStyle name="Normal 2 3 10 4" xfId="279" xr:uid="{00000000-0005-0000-0000-00004B040000}"/>
    <cellStyle name="Normal 2 3 10 4 2" xfId="1854" xr:uid="{00000000-0005-0000-0000-00004C040000}"/>
    <cellStyle name="Normal 2 3 10 4 2 2" xfId="6134" xr:uid="{00000000-0005-0000-0000-00004D040000}"/>
    <cellStyle name="Normal 2 3 10 4 3" xfId="3150" xr:uid="{00000000-0005-0000-0000-00004E040000}"/>
    <cellStyle name="Normal 2 3 10 4 3 2" xfId="7430" xr:uid="{00000000-0005-0000-0000-00004F040000}"/>
    <cellStyle name="Normal 2 3 10 4 4" xfId="3863" xr:uid="{00000000-0005-0000-0000-000050040000}"/>
    <cellStyle name="Normal 2 3 10 4 4 2" xfId="8143" xr:uid="{00000000-0005-0000-0000-000051040000}"/>
    <cellStyle name="Normal 2 3 10 4 5" xfId="4565" xr:uid="{00000000-0005-0000-0000-000052040000}"/>
    <cellStyle name="Normal 2 3 10 5" xfId="806" xr:uid="{00000000-0005-0000-0000-000053040000}"/>
    <cellStyle name="Normal 2 3 10 5 2" xfId="2454" xr:uid="{00000000-0005-0000-0000-000054040000}"/>
    <cellStyle name="Normal 2 3 10 5 2 2" xfId="6734" xr:uid="{00000000-0005-0000-0000-000055040000}"/>
    <cellStyle name="Normal 2 3 10 5 3" xfId="5088" xr:uid="{00000000-0005-0000-0000-000056040000}"/>
    <cellStyle name="Normal 2 3 10 6" xfId="1157" xr:uid="{00000000-0005-0000-0000-000057040000}"/>
    <cellStyle name="Normal 2 3 10 6 2" xfId="5437" xr:uid="{00000000-0005-0000-0000-000058040000}"/>
    <cellStyle name="Normal 2 3 10 7" xfId="1680" xr:uid="{00000000-0005-0000-0000-000059040000}"/>
    <cellStyle name="Normal 2 3 10 7 2" xfId="5960" xr:uid="{00000000-0005-0000-0000-00005A040000}"/>
    <cellStyle name="Normal 2 3 10 8" xfId="2977" xr:uid="{00000000-0005-0000-0000-00005B040000}"/>
    <cellStyle name="Normal 2 3 10 8 2" xfId="7257" xr:uid="{00000000-0005-0000-0000-00005C040000}"/>
    <cellStyle name="Normal 2 3 10 9" xfId="3673" xr:uid="{00000000-0005-0000-0000-00005D040000}"/>
    <cellStyle name="Normal 2 3 10 9 2" xfId="7953" xr:uid="{00000000-0005-0000-0000-00005E040000}"/>
    <cellStyle name="Normal 2 3 11" xfId="187" xr:uid="{00000000-0005-0000-0000-00005F040000}"/>
    <cellStyle name="Normal 2 3 11 2" xfId="556" xr:uid="{00000000-0005-0000-0000-000060040000}"/>
    <cellStyle name="Normal 2 3 11 2 2" xfId="1432" xr:uid="{00000000-0005-0000-0000-000061040000}"/>
    <cellStyle name="Normal 2 3 11 2 2 2" xfId="2729" xr:uid="{00000000-0005-0000-0000-000062040000}"/>
    <cellStyle name="Normal 2 3 11 2 2 2 2" xfId="7009" xr:uid="{00000000-0005-0000-0000-000063040000}"/>
    <cellStyle name="Normal 2 3 11 2 2 3" xfId="5712" xr:uid="{00000000-0005-0000-0000-000064040000}"/>
    <cellStyle name="Normal 2 3 11 2 3" xfId="2129" xr:uid="{00000000-0005-0000-0000-000065040000}"/>
    <cellStyle name="Normal 2 3 11 2 3 2" xfId="6409" xr:uid="{00000000-0005-0000-0000-000066040000}"/>
    <cellStyle name="Normal 2 3 11 2 4" xfId="3425" xr:uid="{00000000-0005-0000-0000-000067040000}"/>
    <cellStyle name="Normal 2 3 11 2 4 2" xfId="7705" xr:uid="{00000000-0005-0000-0000-000068040000}"/>
    <cellStyle name="Normal 2 3 11 2 5" xfId="4138" xr:uid="{00000000-0005-0000-0000-000069040000}"/>
    <cellStyle name="Normal 2 3 11 2 5 2" xfId="8418" xr:uid="{00000000-0005-0000-0000-00006A040000}"/>
    <cellStyle name="Normal 2 3 11 2 6" xfId="4840" xr:uid="{00000000-0005-0000-0000-00006B040000}"/>
    <cellStyle name="Normal 2 3 11 3" xfId="878" xr:uid="{00000000-0005-0000-0000-00006C040000}"/>
    <cellStyle name="Normal 2 3 11 3 2" xfId="2363" xr:uid="{00000000-0005-0000-0000-00006D040000}"/>
    <cellStyle name="Normal 2 3 11 3 2 2" xfId="6643" xr:uid="{00000000-0005-0000-0000-00006E040000}"/>
    <cellStyle name="Normal 2 3 11 3 3" xfId="5160" xr:uid="{00000000-0005-0000-0000-00006F040000}"/>
    <cellStyle name="Normal 2 3 11 4" xfId="1066" xr:uid="{00000000-0005-0000-0000-000070040000}"/>
    <cellStyle name="Normal 2 3 11 4 2" xfId="5346" xr:uid="{00000000-0005-0000-0000-000071040000}"/>
    <cellStyle name="Normal 2 3 11 5" xfId="1763" xr:uid="{00000000-0005-0000-0000-000072040000}"/>
    <cellStyle name="Normal 2 3 11 5 2" xfId="6043" xr:uid="{00000000-0005-0000-0000-000073040000}"/>
    <cellStyle name="Normal 2 3 11 6" xfId="3059" xr:uid="{00000000-0005-0000-0000-000074040000}"/>
    <cellStyle name="Normal 2 3 11 6 2" xfId="7339" xr:uid="{00000000-0005-0000-0000-000075040000}"/>
    <cellStyle name="Normal 2 3 11 7" xfId="3772" xr:uid="{00000000-0005-0000-0000-000076040000}"/>
    <cellStyle name="Normal 2 3 11 7 2" xfId="8052" xr:uid="{00000000-0005-0000-0000-000077040000}"/>
    <cellStyle name="Normal 2 3 11 8" xfId="4474" xr:uid="{00000000-0005-0000-0000-000078040000}"/>
    <cellStyle name="Normal 2 3 12" xfId="360" xr:uid="{00000000-0005-0000-0000-000079040000}"/>
    <cellStyle name="Normal 2 3 12 2" xfId="1237" xr:uid="{00000000-0005-0000-0000-00007A040000}"/>
    <cellStyle name="Normal 2 3 12 2 2" xfId="2534" xr:uid="{00000000-0005-0000-0000-00007B040000}"/>
    <cellStyle name="Normal 2 3 12 2 2 2" xfId="6814" xr:uid="{00000000-0005-0000-0000-00007C040000}"/>
    <cellStyle name="Normal 2 3 12 2 3" xfId="5517" xr:uid="{00000000-0005-0000-0000-00007D040000}"/>
    <cellStyle name="Normal 2 3 12 3" xfId="1934" xr:uid="{00000000-0005-0000-0000-00007E040000}"/>
    <cellStyle name="Normal 2 3 12 3 2" xfId="6214" xr:uid="{00000000-0005-0000-0000-00007F040000}"/>
    <cellStyle name="Normal 2 3 12 4" xfId="3230" xr:uid="{00000000-0005-0000-0000-000080040000}"/>
    <cellStyle name="Normal 2 3 12 4 2" xfId="7510" xr:uid="{00000000-0005-0000-0000-000081040000}"/>
    <cellStyle name="Normal 2 3 12 5" xfId="3943" xr:uid="{00000000-0005-0000-0000-000082040000}"/>
    <cellStyle name="Normal 2 3 12 5 2" xfId="8223" xr:uid="{00000000-0005-0000-0000-000083040000}"/>
    <cellStyle name="Normal 2 3 12 6" xfId="4645" xr:uid="{00000000-0005-0000-0000-000084040000}"/>
    <cellStyle name="Normal 2 3 13" xfId="484" xr:uid="{00000000-0005-0000-0000-000085040000}"/>
    <cellStyle name="Normal 2 3 13 2" xfId="1360" xr:uid="{00000000-0005-0000-0000-000086040000}"/>
    <cellStyle name="Normal 2 3 13 2 2" xfId="2657" xr:uid="{00000000-0005-0000-0000-000087040000}"/>
    <cellStyle name="Normal 2 3 13 2 2 2" xfId="6937" xr:uid="{00000000-0005-0000-0000-000088040000}"/>
    <cellStyle name="Normal 2 3 13 2 3" xfId="5640" xr:uid="{00000000-0005-0000-0000-000089040000}"/>
    <cellStyle name="Normal 2 3 13 3" xfId="2057" xr:uid="{00000000-0005-0000-0000-00008A040000}"/>
    <cellStyle name="Normal 2 3 13 3 2" xfId="6337" xr:uid="{00000000-0005-0000-0000-00008B040000}"/>
    <cellStyle name="Normal 2 3 13 4" xfId="3353" xr:uid="{00000000-0005-0000-0000-00008C040000}"/>
    <cellStyle name="Normal 2 3 13 4 2" xfId="7633" xr:uid="{00000000-0005-0000-0000-00008D040000}"/>
    <cellStyle name="Normal 2 3 13 5" xfId="4066" xr:uid="{00000000-0005-0000-0000-00008E040000}"/>
    <cellStyle name="Normal 2 3 13 5 2" xfId="8346" xr:uid="{00000000-0005-0000-0000-00008F040000}"/>
    <cellStyle name="Normal 2 3 13 6" xfId="4768" xr:uid="{00000000-0005-0000-0000-000090040000}"/>
    <cellStyle name="Normal 2 3 14" xfId="112" xr:uid="{00000000-0005-0000-0000-000091040000}"/>
    <cellStyle name="Normal 2 3 14 2" xfId="990" xr:uid="{00000000-0005-0000-0000-000092040000}"/>
    <cellStyle name="Normal 2 3 14 2 2" xfId="5272" xr:uid="{00000000-0005-0000-0000-000093040000}"/>
    <cellStyle name="Normal 2 3 14 3" xfId="1688" xr:uid="{00000000-0005-0000-0000-000094040000}"/>
    <cellStyle name="Normal 2 3 14 3 2" xfId="5968" xr:uid="{00000000-0005-0000-0000-000095040000}"/>
    <cellStyle name="Normal 2 3 14 4" xfId="2985" xr:uid="{00000000-0005-0000-0000-000096040000}"/>
    <cellStyle name="Normal 2 3 14 4 2" xfId="7265" xr:uid="{00000000-0005-0000-0000-000097040000}"/>
    <cellStyle name="Normal 2 3 14 5" xfId="3698" xr:uid="{00000000-0005-0000-0000-000098040000}"/>
    <cellStyle name="Normal 2 3 14 5 2" xfId="7978" xr:uid="{00000000-0005-0000-0000-000099040000}"/>
    <cellStyle name="Normal 2 3 14 6" xfId="4400" xr:uid="{00000000-0005-0000-0000-00009A040000}"/>
    <cellStyle name="Normal 2 3 15" xfId="718" xr:uid="{00000000-0005-0000-0000-00009B040000}"/>
    <cellStyle name="Normal 2 3 15 2" xfId="2289" xr:uid="{00000000-0005-0000-0000-00009C040000}"/>
    <cellStyle name="Normal 2 3 15 2 2" xfId="6569" xr:uid="{00000000-0005-0000-0000-00009D040000}"/>
    <cellStyle name="Normal 2 3 15 3" xfId="5000" xr:uid="{00000000-0005-0000-0000-00009E040000}"/>
    <cellStyle name="Normal 2 3 16" xfId="966" xr:uid="{00000000-0005-0000-0000-00009F040000}"/>
    <cellStyle name="Normal 2 3 16 2" xfId="5248" xr:uid="{00000000-0005-0000-0000-0000A0040000}"/>
    <cellStyle name="Normal 2 3 17" xfId="1592" xr:uid="{00000000-0005-0000-0000-0000A1040000}"/>
    <cellStyle name="Normal 2 3 17 2" xfId="5872" xr:uid="{00000000-0005-0000-0000-0000A2040000}"/>
    <cellStyle name="Normal 2 3 18" xfId="2889" xr:uid="{00000000-0005-0000-0000-0000A3040000}"/>
    <cellStyle name="Normal 2 3 18 2" xfId="7169" xr:uid="{00000000-0005-0000-0000-0000A4040000}"/>
    <cellStyle name="Normal 2 3 19" xfId="3585" xr:uid="{00000000-0005-0000-0000-0000A5040000}"/>
    <cellStyle name="Normal 2 3 19 2" xfId="7865" xr:uid="{00000000-0005-0000-0000-0000A6040000}"/>
    <cellStyle name="Normal 2 3 2" xfId="20" xr:uid="{00000000-0005-0000-0000-0000A7040000}"/>
    <cellStyle name="Normal 2 3 2 10" xfId="982" xr:uid="{00000000-0005-0000-0000-0000A8040000}"/>
    <cellStyle name="Normal 2 3 2 10 2" xfId="5264" xr:uid="{00000000-0005-0000-0000-0000A9040000}"/>
    <cellStyle name="Normal 2 3 2 11" xfId="1600" xr:uid="{00000000-0005-0000-0000-0000AA040000}"/>
    <cellStyle name="Normal 2 3 2 11 2" xfId="5880" xr:uid="{00000000-0005-0000-0000-0000AB040000}"/>
    <cellStyle name="Normal 2 3 2 12" xfId="2897" xr:uid="{00000000-0005-0000-0000-0000AC040000}"/>
    <cellStyle name="Normal 2 3 2 12 2" xfId="7177" xr:uid="{00000000-0005-0000-0000-0000AD040000}"/>
    <cellStyle name="Normal 2 3 2 13" xfId="3593" xr:uid="{00000000-0005-0000-0000-0000AE040000}"/>
    <cellStyle name="Normal 2 3 2 13 2" xfId="7873" xr:uid="{00000000-0005-0000-0000-0000AF040000}"/>
    <cellStyle name="Normal 2 3 2 14" xfId="4312" xr:uid="{00000000-0005-0000-0000-0000B0040000}"/>
    <cellStyle name="Normal 2 3 2 2" xfId="96" xr:uid="{00000000-0005-0000-0000-0000B1040000}"/>
    <cellStyle name="Normal 2 3 2 2 10" xfId="2969" xr:uid="{00000000-0005-0000-0000-0000B2040000}"/>
    <cellStyle name="Normal 2 3 2 2 10 2" xfId="7249" xr:uid="{00000000-0005-0000-0000-0000B3040000}"/>
    <cellStyle name="Normal 2 3 2 2 11" xfId="3665" xr:uid="{00000000-0005-0000-0000-0000B4040000}"/>
    <cellStyle name="Normal 2 3 2 2 11 2" xfId="7945" xr:uid="{00000000-0005-0000-0000-0000B5040000}"/>
    <cellStyle name="Normal 2 3 2 2 12" xfId="4384" xr:uid="{00000000-0005-0000-0000-0000B6040000}"/>
    <cellStyle name="Normal 2 3 2 2 2" xfId="343" xr:uid="{00000000-0005-0000-0000-0000B7040000}"/>
    <cellStyle name="Normal 2 3 2 2 2 2" xfId="460" xr:uid="{00000000-0005-0000-0000-0000B8040000}"/>
    <cellStyle name="Normal 2 3 2 2 2 2 2" xfId="1336" xr:uid="{00000000-0005-0000-0000-0000B9040000}"/>
    <cellStyle name="Normal 2 3 2 2 2 2 2 2" xfId="2633" xr:uid="{00000000-0005-0000-0000-0000BA040000}"/>
    <cellStyle name="Normal 2 3 2 2 2 2 2 2 2" xfId="6913" xr:uid="{00000000-0005-0000-0000-0000BB040000}"/>
    <cellStyle name="Normal 2 3 2 2 2 2 2 3" xfId="5616" xr:uid="{00000000-0005-0000-0000-0000BC040000}"/>
    <cellStyle name="Normal 2 3 2 2 2 2 3" xfId="2033" xr:uid="{00000000-0005-0000-0000-0000BD040000}"/>
    <cellStyle name="Normal 2 3 2 2 2 2 3 2" xfId="6313" xr:uid="{00000000-0005-0000-0000-0000BE040000}"/>
    <cellStyle name="Normal 2 3 2 2 2 2 4" xfId="3329" xr:uid="{00000000-0005-0000-0000-0000BF040000}"/>
    <cellStyle name="Normal 2 3 2 2 2 2 4 2" xfId="7609" xr:uid="{00000000-0005-0000-0000-0000C0040000}"/>
    <cellStyle name="Normal 2 3 2 2 2 2 5" xfId="4042" xr:uid="{00000000-0005-0000-0000-0000C1040000}"/>
    <cellStyle name="Normal 2 3 2 2 2 2 5 2" xfId="8322" xr:uid="{00000000-0005-0000-0000-0000C2040000}"/>
    <cellStyle name="Normal 2 3 2 2 2 2 6" xfId="4744" xr:uid="{00000000-0005-0000-0000-0000C3040000}"/>
    <cellStyle name="Normal 2 3 2 2 2 3" xfId="708" xr:uid="{00000000-0005-0000-0000-0000C4040000}"/>
    <cellStyle name="Normal 2 3 2 2 2 3 2" xfId="1584" xr:uid="{00000000-0005-0000-0000-0000C5040000}"/>
    <cellStyle name="Normal 2 3 2 2 2 3 2 2" xfId="2881" xr:uid="{00000000-0005-0000-0000-0000C6040000}"/>
    <cellStyle name="Normal 2 3 2 2 2 3 2 2 2" xfId="7161" xr:uid="{00000000-0005-0000-0000-0000C7040000}"/>
    <cellStyle name="Normal 2 3 2 2 2 3 2 3" xfId="5864" xr:uid="{00000000-0005-0000-0000-0000C8040000}"/>
    <cellStyle name="Normal 2 3 2 2 2 3 3" xfId="2281" xr:uid="{00000000-0005-0000-0000-0000C9040000}"/>
    <cellStyle name="Normal 2 3 2 2 2 3 3 2" xfId="6561" xr:uid="{00000000-0005-0000-0000-0000CA040000}"/>
    <cellStyle name="Normal 2 3 2 2 2 3 4" xfId="3577" xr:uid="{00000000-0005-0000-0000-0000CB040000}"/>
    <cellStyle name="Normal 2 3 2 2 2 3 4 2" xfId="7857" xr:uid="{00000000-0005-0000-0000-0000CC040000}"/>
    <cellStyle name="Normal 2 3 2 2 2 3 5" xfId="4290" xr:uid="{00000000-0005-0000-0000-0000CD040000}"/>
    <cellStyle name="Normal 2 3 2 2 2 3 5 2" xfId="8570" xr:uid="{00000000-0005-0000-0000-0000CE040000}"/>
    <cellStyle name="Normal 2 3 2 2 2 3 6" xfId="4992" xr:uid="{00000000-0005-0000-0000-0000CF040000}"/>
    <cellStyle name="Normal 2 3 2 2 2 4" xfId="870" xr:uid="{00000000-0005-0000-0000-0000D0040000}"/>
    <cellStyle name="Normal 2 3 2 2 2 4 2" xfId="2518" xr:uid="{00000000-0005-0000-0000-0000D1040000}"/>
    <cellStyle name="Normal 2 3 2 2 2 4 2 2" xfId="6798" xr:uid="{00000000-0005-0000-0000-0000D2040000}"/>
    <cellStyle name="Normal 2 3 2 2 2 4 3" xfId="5152" xr:uid="{00000000-0005-0000-0000-0000D3040000}"/>
    <cellStyle name="Normal 2 3 2 2 2 5" xfId="1221" xr:uid="{00000000-0005-0000-0000-0000D4040000}"/>
    <cellStyle name="Normal 2 3 2 2 2 5 2" xfId="5501" xr:uid="{00000000-0005-0000-0000-0000D5040000}"/>
    <cellStyle name="Normal 2 3 2 2 2 6" xfId="1918" xr:uid="{00000000-0005-0000-0000-0000D6040000}"/>
    <cellStyle name="Normal 2 3 2 2 2 6 2" xfId="6198" xr:uid="{00000000-0005-0000-0000-0000D7040000}"/>
    <cellStyle name="Normal 2 3 2 2 2 7" xfId="3214" xr:uid="{00000000-0005-0000-0000-0000D8040000}"/>
    <cellStyle name="Normal 2 3 2 2 2 7 2" xfId="7494" xr:uid="{00000000-0005-0000-0000-0000D9040000}"/>
    <cellStyle name="Normal 2 3 2 2 2 8" xfId="3927" xr:uid="{00000000-0005-0000-0000-0000DA040000}"/>
    <cellStyle name="Normal 2 3 2 2 2 8 2" xfId="8207" xr:uid="{00000000-0005-0000-0000-0000DB040000}"/>
    <cellStyle name="Normal 2 3 2 2 2 9" xfId="4629" xr:uid="{00000000-0005-0000-0000-0000DC040000}"/>
    <cellStyle name="Normal 2 3 2 2 3" xfId="271" xr:uid="{00000000-0005-0000-0000-0000DD040000}"/>
    <cellStyle name="Normal 2 3 2 2 3 2" xfId="636" xr:uid="{00000000-0005-0000-0000-0000DE040000}"/>
    <cellStyle name="Normal 2 3 2 2 3 2 2" xfId="1512" xr:uid="{00000000-0005-0000-0000-0000DF040000}"/>
    <cellStyle name="Normal 2 3 2 2 3 2 2 2" xfId="2809" xr:uid="{00000000-0005-0000-0000-0000E0040000}"/>
    <cellStyle name="Normal 2 3 2 2 3 2 2 2 2" xfId="7089" xr:uid="{00000000-0005-0000-0000-0000E1040000}"/>
    <cellStyle name="Normal 2 3 2 2 3 2 2 3" xfId="5792" xr:uid="{00000000-0005-0000-0000-0000E2040000}"/>
    <cellStyle name="Normal 2 3 2 2 3 2 3" xfId="2209" xr:uid="{00000000-0005-0000-0000-0000E3040000}"/>
    <cellStyle name="Normal 2 3 2 2 3 2 3 2" xfId="6489" xr:uid="{00000000-0005-0000-0000-0000E4040000}"/>
    <cellStyle name="Normal 2 3 2 2 3 2 4" xfId="3505" xr:uid="{00000000-0005-0000-0000-0000E5040000}"/>
    <cellStyle name="Normal 2 3 2 2 3 2 4 2" xfId="7785" xr:uid="{00000000-0005-0000-0000-0000E6040000}"/>
    <cellStyle name="Normal 2 3 2 2 3 2 5" xfId="4218" xr:uid="{00000000-0005-0000-0000-0000E7040000}"/>
    <cellStyle name="Normal 2 3 2 2 3 2 5 2" xfId="8498" xr:uid="{00000000-0005-0000-0000-0000E8040000}"/>
    <cellStyle name="Normal 2 3 2 2 3 2 6" xfId="4920" xr:uid="{00000000-0005-0000-0000-0000E9040000}"/>
    <cellStyle name="Normal 2 3 2 2 3 3" xfId="958" xr:uid="{00000000-0005-0000-0000-0000EA040000}"/>
    <cellStyle name="Normal 2 3 2 2 3 3 2" xfId="2446" xr:uid="{00000000-0005-0000-0000-0000EB040000}"/>
    <cellStyle name="Normal 2 3 2 2 3 3 2 2" xfId="6726" xr:uid="{00000000-0005-0000-0000-0000EC040000}"/>
    <cellStyle name="Normal 2 3 2 2 3 3 3" xfId="5240" xr:uid="{00000000-0005-0000-0000-0000ED040000}"/>
    <cellStyle name="Normal 2 3 2 2 3 4" xfId="1149" xr:uid="{00000000-0005-0000-0000-0000EE040000}"/>
    <cellStyle name="Normal 2 3 2 2 3 4 2" xfId="5429" xr:uid="{00000000-0005-0000-0000-0000EF040000}"/>
    <cellStyle name="Normal 2 3 2 2 3 5" xfId="1846" xr:uid="{00000000-0005-0000-0000-0000F0040000}"/>
    <cellStyle name="Normal 2 3 2 2 3 5 2" xfId="6126" xr:uid="{00000000-0005-0000-0000-0000F1040000}"/>
    <cellStyle name="Normal 2 3 2 2 3 6" xfId="3142" xr:uid="{00000000-0005-0000-0000-0000F2040000}"/>
    <cellStyle name="Normal 2 3 2 2 3 6 2" xfId="7422" xr:uid="{00000000-0005-0000-0000-0000F3040000}"/>
    <cellStyle name="Normal 2 3 2 2 3 7" xfId="3855" xr:uid="{00000000-0005-0000-0000-0000F4040000}"/>
    <cellStyle name="Normal 2 3 2 2 3 7 2" xfId="8135" xr:uid="{00000000-0005-0000-0000-0000F5040000}"/>
    <cellStyle name="Normal 2 3 2 2 3 8" xfId="4557" xr:uid="{00000000-0005-0000-0000-0000F6040000}"/>
    <cellStyle name="Normal 2 3 2 2 4" xfId="428" xr:uid="{00000000-0005-0000-0000-0000F7040000}"/>
    <cellStyle name="Normal 2 3 2 2 4 2" xfId="1304" xr:uid="{00000000-0005-0000-0000-0000F8040000}"/>
    <cellStyle name="Normal 2 3 2 2 4 2 2" xfId="2601" xr:uid="{00000000-0005-0000-0000-0000F9040000}"/>
    <cellStyle name="Normal 2 3 2 2 4 2 2 2" xfId="6881" xr:uid="{00000000-0005-0000-0000-0000FA040000}"/>
    <cellStyle name="Normal 2 3 2 2 4 2 3" xfId="5584" xr:uid="{00000000-0005-0000-0000-0000FB040000}"/>
    <cellStyle name="Normal 2 3 2 2 4 3" xfId="2001" xr:uid="{00000000-0005-0000-0000-0000FC040000}"/>
    <cellStyle name="Normal 2 3 2 2 4 3 2" xfId="6281" xr:uid="{00000000-0005-0000-0000-0000FD040000}"/>
    <cellStyle name="Normal 2 3 2 2 4 4" xfId="3297" xr:uid="{00000000-0005-0000-0000-0000FE040000}"/>
    <cellStyle name="Normal 2 3 2 2 4 4 2" xfId="7577" xr:uid="{00000000-0005-0000-0000-0000FF040000}"/>
    <cellStyle name="Normal 2 3 2 2 4 5" xfId="4010" xr:uid="{00000000-0005-0000-0000-000000050000}"/>
    <cellStyle name="Normal 2 3 2 2 4 5 2" xfId="8290" xr:uid="{00000000-0005-0000-0000-000001050000}"/>
    <cellStyle name="Normal 2 3 2 2 4 6" xfId="4712" xr:uid="{00000000-0005-0000-0000-000002050000}"/>
    <cellStyle name="Normal 2 3 2 2 5" xfId="548" xr:uid="{00000000-0005-0000-0000-000003050000}"/>
    <cellStyle name="Normal 2 3 2 2 5 2" xfId="1424" xr:uid="{00000000-0005-0000-0000-000004050000}"/>
    <cellStyle name="Normal 2 3 2 2 5 2 2" xfId="2721" xr:uid="{00000000-0005-0000-0000-000005050000}"/>
    <cellStyle name="Normal 2 3 2 2 5 2 2 2" xfId="7001" xr:uid="{00000000-0005-0000-0000-000006050000}"/>
    <cellStyle name="Normal 2 3 2 2 5 2 3" xfId="5704" xr:uid="{00000000-0005-0000-0000-000007050000}"/>
    <cellStyle name="Normal 2 3 2 2 5 3" xfId="2121" xr:uid="{00000000-0005-0000-0000-000008050000}"/>
    <cellStyle name="Normal 2 3 2 2 5 3 2" xfId="6401" xr:uid="{00000000-0005-0000-0000-000009050000}"/>
    <cellStyle name="Normal 2 3 2 2 5 4" xfId="3417" xr:uid="{00000000-0005-0000-0000-00000A050000}"/>
    <cellStyle name="Normal 2 3 2 2 5 4 2" xfId="7697" xr:uid="{00000000-0005-0000-0000-00000B050000}"/>
    <cellStyle name="Normal 2 3 2 2 5 5" xfId="4130" xr:uid="{00000000-0005-0000-0000-00000C050000}"/>
    <cellStyle name="Normal 2 3 2 2 5 5 2" xfId="8410" xr:uid="{00000000-0005-0000-0000-00000D050000}"/>
    <cellStyle name="Normal 2 3 2 2 5 6" xfId="4832" xr:uid="{00000000-0005-0000-0000-00000E050000}"/>
    <cellStyle name="Normal 2 3 2 2 6" xfId="177" xr:uid="{00000000-0005-0000-0000-00000F050000}"/>
    <cellStyle name="Normal 2 3 2 2 6 2" xfId="1753" xr:uid="{00000000-0005-0000-0000-000010050000}"/>
    <cellStyle name="Normal 2 3 2 2 6 2 2" xfId="6033" xr:uid="{00000000-0005-0000-0000-000011050000}"/>
    <cellStyle name="Normal 2 3 2 2 6 3" xfId="3049" xr:uid="{00000000-0005-0000-0000-000012050000}"/>
    <cellStyle name="Normal 2 3 2 2 6 3 2" xfId="7329" xr:uid="{00000000-0005-0000-0000-000013050000}"/>
    <cellStyle name="Normal 2 3 2 2 6 4" xfId="3762" xr:uid="{00000000-0005-0000-0000-000014050000}"/>
    <cellStyle name="Normal 2 3 2 2 6 4 2" xfId="8042" xr:uid="{00000000-0005-0000-0000-000015050000}"/>
    <cellStyle name="Normal 2 3 2 2 6 5" xfId="4464" xr:uid="{00000000-0005-0000-0000-000016050000}"/>
    <cellStyle name="Normal 2 3 2 2 7" xfId="798" xr:uid="{00000000-0005-0000-0000-000017050000}"/>
    <cellStyle name="Normal 2 3 2 2 7 2" xfId="2353" xr:uid="{00000000-0005-0000-0000-000018050000}"/>
    <cellStyle name="Normal 2 3 2 2 7 2 2" xfId="6633" xr:uid="{00000000-0005-0000-0000-000019050000}"/>
    <cellStyle name="Normal 2 3 2 2 7 3" xfId="5080" xr:uid="{00000000-0005-0000-0000-00001A050000}"/>
    <cellStyle name="Normal 2 3 2 2 8" xfId="1056" xr:uid="{00000000-0005-0000-0000-00001B050000}"/>
    <cellStyle name="Normal 2 3 2 2 8 2" xfId="5336" xr:uid="{00000000-0005-0000-0000-00001C050000}"/>
    <cellStyle name="Normal 2 3 2 2 9" xfId="1672" xr:uid="{00000000-0005-0000-0000-00001D050000}"/>
    <cellStyle name="Normal 2 3 2 2 9 2" xfId="5952" xr:uid="{00000000-0005-0000-0000-00001E050000}"/>
    <cellStyle name="Normal 2 3 2 3" xfId="37" xr:uid="{00000000-0005-0000-0000-00001F050000}"/>
    <cellStyle name="Normal 2 3 2 3 10" xfId="3609" xr:uid="{00000000-0005-0000-0000-000020050000}"/>
    <cellStyle name="Normal 2 3 2 3 10 2" xfId="7889" xr:uid="{00000000-0005-0000-0000-000021050000}"/>
    <cellStyle name="Normal 2 3 2 3 11" xfId="4328" xr:uid="{00000000-0005-0000-0000-000022050000}"/>
    <cellStyle name="Normal 2 3 2 3 2" xfId="476" xr:uid="{00000000-0005-0000-0000-000023050000}"/>
    <cellStyle name="Normal 2 3 2 3 2 2" xfId="902" xr:uid="{00000000-0005-0000-0000-000024050000}"/>
    <cellStyle name="Normal 2 3 2 3 2 2 2" xfId="2649" xr:uid="{00000000-0005-0000-0000-000025050000}"/>
    <cellStyle name="Normal 2 3 2 3 2 2 2 2" xfId="6929" xr:uid="{00000000-0005-0000-0000-000026050000}"/>
    <cellStyle name="Normal 2 3 2 3 2 2 3" xfId="5184" xr:uid="{00000000-0005-0000-0000-000027050000}"/>
    <cellStyle name="Normal 2 3 2 3 2 3" xfId="1352" xr:uid="{00000000-0005-0000-0000-000028050000}"/>
    <cellStyle name="Normal 2 3 2 3 2 3 2" xfId="5632" xr:uid="{00000000-0005-0000-0000-000029050000}"/>
    <cellStyle name="Normal 2 3 2 3 2 4" xfId="2049" xr:uid="{00000000-0005-0000-0000-00002A050000}"/>
    <cellStyle name="Normal 2 3 2 3 2 4 2" xfId="6329" xr:uid="{00000000-0005-0000-0000-00002B050000}"/>
    <cellStyle name="Normal 2 3 2 3 2 5" xfId="3345" xr:uid="{00000000-0005-0000-0000-00002C050000}"/>
    <cellStyle name="Normal 2 3 2 3 2 5 2" xfId="7625" xr:uid="{00000000-0005-0000-0000-00002D050000}"/>
    <cellStyle name="Normal 2 3 2 3 2 6" xfId="4058" xr:uid="{00000000-0005-0000-0000-00002E050000}"/>
    <cellStyle name="Normal 2 3 2 3 2 6 2" xfId="8338" xr:uid="{00000000-0005-0000-0000-00002F050000}"/>
    <cellStyle name="Normal 2 3 2 3 2 7" xfId="4760" xr:uid="{00000000-0005-0000-0000-000030050000}"/>
    <cellStyle name="Normal 2 3 2 3 3" xfId="371" xr:uid="{00000000-0005-0000-0000-000031050000}"/>
    <cellStyle name="Normal 2 3 2 3 3 2" xfId="1248" xr:uid="{00000000-0005-0000-0000-000032050000}"/>
    <cellStyle name="Normal 2 3 2 3 3 2 2" xfId="2545" xr:uid="{00000000-0005-0000-0000-000033050000}"/>
    <cellStyle name="Normal 2 3 2 3 3 2 2 2" xfId="6825" xr:uid="{00000000-0005-0000-0000-000034050000}"/>
    <cellStyle name="Normal 2 3 2 3 3 2 3" xfId="5528" xr:uid="{00000000-0005-0000-0000-000035050000}"/>
    <cellStyle name="Normal 2 3 2 3 3 3" xfId="1945" xr:uid="{00000000-0005-0000-0000-000036050000}"/>
    <cellStyle name="Normal 2 3 2 3 3 3 2" xfId="6225" xr:uid="{00000000-0005-0000-0000-000037050000}"/>
    <cellStyle name="Normal 2 3 2 3 3 4" xfId="3241" xr:uid="{00000000-0005-0000-0000-000038050000}"/>
    <cellStyle name="Normal 2 3 2 3 3 4 2" xfId="7521" xr:uid="{00000000-0005-0000-0000-000039050000}"/>
    <cellStyle name="Normal 2 3 2 3 3 5" xfId="3954" xr:uid="{00000000-0005-0000-0000-00003A050000}"/>
    <cellStyle name="Normal 2 3 2 3 3 5 2" xfId="8234" xr:uid="{00000000-0005-0000-0000-00003B050000}"/>
    <cellStyle name="Normal 2 3 2 3 3 6" xfId="4656" xr:uid="{00000000-0005-0000-0000-00003C050000}"/>
    <cellStyle name="Normal 2 3 2 3 4" xfId="580" xr:uid="{00000000-0005-0000-0000-00003D050000}"/>
    <cellStyle name="Normal 2 3 2 3 4 2" xfId="1456" xr:uid="{00000000-0005-0000-0000-00003E050000}"/>
    <cellStyle name="Normal 2 3 2 3 4 2 2" xfId="2753" xr:uid="{00000000-0005-0000-0000-00003F050000}"/>
    <cellStyle name="Normal 2 3 2 3 4 2 2 2" xfId="7033" xr:uid="{00000000-0005-0000-0000-000040050000}"/>
    <cellStyle name="Normal 2 3 2 3 4 2 3" xfId="5736" xr:uid="{00000000-0005-0000-0000-000041050000}"/>
    <cellStyle name="Normal 2 3 2 3 4 3" xfId="2153" xr:uid="{00000000-0005-0000-0000-000042050000}"/>
    <cellStyle name="Normal 2 3 2 3 4 3 2" xfId="6433" xr:uid="{00000000-0005-0000-0000-000043050000}"/>
    <cellStyle name="Normal 2 3 2 3 4 4" xfId="3449" xr:uid="{00000000-0005-0000-0000-000044050000}"/>
    <cellStyle name="Normal 2 3 2 3 4 4 2" xfId="7729" xr:uid="{00000000-0005-0000-0000-000045050000}"/>
    <cellStyle name="Normal 2 3 2 3 4 5" xfId="4162" xr:uid="{00000000-0005-0000-0000-000046050000}"/>
    <cellStyle name="Normal 2 3 2 3 4 5 2" xfId="8442" xr:uid="{00000000-0005-0000-0000-000047050000}"/>
    <cellStyle name="Normal 2 3 2 3 4 6" xfId="4864" xr:uid="{00000000-0005-0000-0000-000048050000}"/>
    <cellStyle name="Normal 2 3 2 3 5" xfId="212" xr:uid="{00000000-0005-0000-0000-000049050000}"/>
    <cellStyle name="Normal 2 3 2 3 5 2" xfId="1788" xr:uid="{00000000-0005-0000-0000-00004A050000}"/>
    <cellStyle name="Normal 2 3 2 3 5 2 2" xfId="6068" xr:uid="{00000000-0005-0000-0000-00004B050000}"/>
    <cellStyle name="Normal 2 3 2 3 5 3" xfId="3084" xr:uid="{00000000-0005-0000-0000-00004C050000}"/>
    <cellStyle name="Normal 2 3 2 3 5 3 2" xfId="7364" xr:uid="{00000000-0005-0000-0000-00004D050000}"/>
    <cellStyle name="Normal 2 3 2 3 5 4" xfId="3797" xr:uid="{00000000-0005-0000-0000-00004E050000}"/>
    <cellStyle name="Normal 2 3 2 3 5 4 2" xfId="8077" xr:uid="{00000000-0005-0000-0000-00004F050000}"/>
    <cellStyle name="Normal 2 3 2 3 5 5" xfId="4499" xr:uid="{00000000-0005-0000-0000-000050050000}"/>
    <cellStyle name="Normal 2 3 2 3 6" xfId="742" xr:uid="{00000000-0005-0000-0000-000051050000}"/>
    <cellStyle name="Normal 2 3 2 3 6 2" xfId="2388" xr:uid="{00000000-0005-0000-0000-000052050000}"/>
    <cellStyle name="Normal 2 3 2 3 6 2 2" xfId="6668" xr:uid="{00000000-0005-0000-0000-000053050000}"/>
    <cellStyle name="Normal 2 3 2 3 6 3" xfId="5024" xr:uid="{00000000-0005-0000-0000-000054050000}"/>
    <cellStyle name="Normal 2 3 2 3 7" xfId="1091" xr:uid="{00000000-0005-0000-0000-000055050000}"/>
    <cellStyle name="Normal 2 3 2 3 7 2" xfId="5371" xr:uid="{00000000-0005-0000-0000-000056050000}"/>
    <cellStyle name="Normal 2 3 2 3 8" xfId="1616" xr:uid="{00000000-0005-0000-0000-000057050000}"/>
    <cellStyle name="Normal 2 3 2 3 8 2" xfId="5896" xr:uid="{00000000-0005-0000-0000-000058050000}"/>
    <cellStyle name="Normal 2 3 2 3 9" xfId="2913" xr:uid="{00000000-0005-0000-0000-000059050000}"/>
    <cellStyle name="Normal 2 3 2 3 9 2" xfId="7193" xr:uid="{00000000-0005-0000-0000-00005A050000}"/>
    <cellStyle name="Normal 2 3 2 4" xfId="287" xr:uid="{00000000-0005-0000-0000-00005B050000}"/>
    <cellStyle name="Normal 2 3 2 4 2" xfId="444" xr:uid="{00000000-0005-0000-0000-00005C050000}"/>
    <cellStyle name="Normal 2 3 2 4 2 2" xfId="1320" xr:uid="{00000000-0005-0000-0000-00005D050000}"/>
    <cellStyle name="Normal 2 3 2 4 2 2 2" xfId="2617" xr:uid="{00000000-0005-0000-0000-00005E050000}"/>
    <cellStyle name="Normal 2 3 2 4 2 2 2 2" xfId="6897" xr:uid="{00000000-0005-0000-0000-00005F050000}"/>
    <cellStyle name="Normal 2 3 2 4 2 2 3" xfId="5600" xr:uid="{00000000-0005-0000-0000-000060050000}"/>
    <cellStyle name="Normal 2 3 2 4 2 3" xfId="2017" xr:uid="{00000000-0005-0000-0000-000061050000}"/>
    <cellStyle name="Normal 2 3 2 4 2 3 2" xfId="6297" xr:uid="{00000000-0005-0000-0000-000062050000}"/>
    <cellStyle name="Normal 2 3 2 4 2 4" xfId="3313" xr:uid="{00000000-0005-0000-0000-000063050000}"/>
    <cellStyle name="Normal 2 3 2 4 2 4 2" xfId="7593" xr:uid="{00000000-0005-0000-0000-000064050000}"/>
    <cellStyle name="Normal 2 3 2 4 2 5" xfId="4026" xr:uid="{00000000-0005-0000-0000-000065050000}"/>
    <cellStyle name="Normal 2 3 2 4 2 5 2" xfId="8306" xr:uid="{00000000-0005-0000-0000-000066050000}"/>
    <cellStyle name="Normal 2 3 2 4 2 6" xfId="4728" xr:uid="{00000000-0005-0000-0000-000067050000}"/>
    <cellStyle name="Normal 2 3 2 4 3" xfId="652" xr:uid="{00000000-0005-0000-0000-000068050000}"/>
    <cellStyle name="Normal 2 3 2 4 3 2" xfId="1528" xr:uid="{00000000-0005-0000-0000-000069050000}"/>
    <cellStyle name="Normal 2 3 2 4 3 2 2" xfId="2825" xr:uid="{00000000-0005-0000-0000-00006A050000}"/>
    <cellStyle name="Normal 2 3 2 4 3 2 2 2" xfId="7105" xr:uid="{00000000-0005-0000-0000-00006B050000}"/>
    <cellStyle name="Normal 2 3 2 4 3 2 3" xfId="5808" xr:uid="{00000000-0005-0000-0000-00006C050000}"/>
    <cellStyle name="Normal 2 3 2 4 3 3" xfId="2225" xr:uid="{00000000-0005-0000-0000-00006D050000}"/>
    <cellStyle name="Normal 2 3 2 4 3 3 2" xfId="6505" xr:uid="{00000000-0005-0000-0000-00006E050000}"/>
    <cellStyle name="Normal 2 3 2 4 3 4" xfId="3521" xr:uid="{00000000-0005-0000-0000-00006F050000}"/>
    <cellStyle name="Normal 2 3 2 4 3 4 2" xfId="7801" xr:uid="{00000000-0005-0000-0000-000070050000}"/>
    <cellStyle name="Normal 2 3 2 4 3 5" xfId="4234" xr:uid="{00000000-0005-0000-0000-000071050000}"/>
    <cellStyle name="Normal 2 3 2 4 3 5 2" xfId="8514" xr:uid="{00000000-0005-0000-0000-000072050000}"/>
    <cellStyle name="Normal 2 3 2 4 3 6" xfId="4936" xr:uid="{00000000-0005-0000-0000-000073050000}"/>
    <cellStyle name="Normal 2 3 2 4 4" xfId="814" xr:uid="{00000000-0005-0000-0000-000074050000}"/>
    <cellStyle name="Normal 2 3 2 4 4 2" xfId="2462" xr:uid="{00000000-0005-0000-0000-000075050000}"/>
    <cellStyle name="Normal 2 3 2 4 4 2 2" xfId="6742" xr:uid="{00000000-0005-0000-0000-000076050000}"/>
    <cellStyle name="Normal 2 3 2 4 4 3" xfId="3871" xr:uid="{00000000-0005-0000-0000-000077050000}"/>
    <cellStyle name="Normal 2 3 2 4 4 3 2" xfId="8151" xr:uid="{00000000-0005-0000-0000-000078050000}"/>
    <cellStyle name="Normal 2 3 2 4 4 4" xfId="5096" xr:uid="{00000000-0005-0000-0000-000079050000}"/>
    <cellStyle name="Normal 2 3 2 4 5" xfId="1165" xr:uid="{00000000-0005-0000-0000-00007A050000}"/>
    <cellStyle name="Normal 2 3 2 4 5 2" xfId="5445" xr:uid="{00000000-0005-0000-0000-00007B050000}"/>
    <cellStyle name="Normal 2 3 2 4 6" xfId="1862" xr:uid="{00000000-0005-0000-0000-00007C050000}"/>
    <cellStyle name="Normal 2 3 2 4 6 2" xfId="6142" xr:uid="{00000000-0005-0000-0000-00007D050000}"/>
    <cellStyle name="Normal 2 3 2 4 7" xfId="3158" xr:uid="{00000000-0005-0000-0000-00007E050000}"/>
    <cellStyle name="Normal 2 3 2 4 7 2" xfId="7438" xr:uid="{00000000-0005-0000-0000-00007F050000}"/>
    <cellStyle name="Normal 2 3 2 4 8" xfId="3690" xr:uid="{00000000-0005-0000-0000-000080050000}"/>
    <cellStyle name="Normal 2 3 2 4 8 2" xfId="7970" xr:uid="{00000000-0005-0000-0000-000081050000}"/>
    <cellStyle name="Normal 2 3 2 4 9" xfId="4573" xr:uid="{00000000-0005-0000-0000-000082050000}"/>
    <cellStyle name="Normal 2 3 2 5" xfId="196" xr:uid="{00000000-0005-0000-0000-000083050000}"/>
    <cellStyle name="Normal 2 3 2 5 2" xfId="564" xr:uid="{00000000-0005-0000-0000-000084050000}"/>
    <cellStyle name="Normal 2 3 2 5 2 2" xfId="1440" xr:uid="{00000000-0005-0000-0000-000085050000}"/>
    <cellStyle name="Normal 2 3 2 5 2 2 2" xfId="2737" xr:uid="{00000000-0005-0000-0000-000086050000}"/>
    <cellStyle name="Normal 2 3 2 5 2 2 2 2" xfId="7017" xr:uid="{00000000-0005-0000-0000-000087050000}"/>
    <cellStyle name="Normal 2 3 2 5 2 2 3" xfId="5720" xr:uid="{00000000-0005-0000-0000-000088050000}"/>
    <cellStyle name="Normal 2 3 2 5 2 3" xfId="2137" xr:uid="{00000000-0005-0000-0000-000089050000}"/>
    <cellStyle name="Normal 2 3 2 5 2 3 2" xfId="6417" xr:uid="{00000000-0005-0000-0000-00008A050000}"/>
    <cellStyle name="Normal 2 3 2 5 2 4" xfId="3433" xr:uid="{00000000-0005-0000-0000-00008B050000}"/>
    <cellStyle name="Normal 2 3 2 5 2 4 2" xfId="7713" xr:uid="{00000000-0005-0000-0000-00008C050000}"/>
    <cellStyle name="Normal 2 3 2 5 2 5" xfId="4146" xr:uid="{00000000-0005-0000-0000-00008D050000}"/>
    <cellStyle name="Normal 2 3 2 5 2 5 2" xfId="8426" xr:uid="{00000000-0005-0000-0000-00008E050000}"/>
    <cellStyle name="Normal 2 3 2 5 2 6" xfId="4848" xr:uid="{00000000-0005-0000-0000-00008F050000}"/>
    <cellStyle name="Normal 2 3 2 5 3" xfId="886" xr:uid="{00000000-0005-0000-0000-000090050000}"/>
    <cellStyle name="Normal 2 3 2 5 3 2" xfId="2372" xr:uid="{00000000-0005-0000-0000-000091050000}"/>
    <cellStyle name="Normal 2 3 2 5 3 2 2" xfId="6652" xr:uid="{00000000-0005-0000-0000-000092050000}"/>
    <cellStyle name="Normal 2 3 2 5 3 3" xfId="5168" xr:uid="{00000000-0005-0000-0000-000093050000}"/>
    <cellStyle name="Normal 2 3 2 5 4" xfId="1075" xr:uid="{00000000-0005-0000-0000-000094050000}"/>
    <cellStyle name="Normal 2 3 2 5 4 2" xfId="5355" xr:uid="{00000000-0005-0000-0000-000095050000}"/>
    <cellStyle name="Normal 2 3 2 5 5" xfId="1772" xr:uid="{00000000-0005-0000-0000-000096050000}"/>
    <cellStyle name="Normal 2 3 2 5 5 2" xfId="6052" xr:uid="{00000000-0005-0000-0000-000097050000}"/>
    <cellStyle name="Normal 2 3 2 5 6" xfId="3068" xr:uid="{00000000-0005-0000-0000-000098050000}"/>
    <cellStyle name="Normal 2 3 2 5 6 2" xfId="7348" xr:uid="{00000000-0005-0000-0000-000099050000}"/>
    <cellStyle name="Normal 2 3 2 5 7" xfId="3781" xr:uid="{00000000-0005-0000-0000-00009A050000}"/>
    <cellStyle name="Normal 2 3 2 5 7 2" xfId="8061" xr:uid="{00000000-0005-0000-0000-00009B050000}"/>
    <cellStyle name="Normal 2 3 2 5 8" xfId="4483" xr:uid="{00000000-0005-0000-0000-00009C050000}"/>
    <cellStyle name="Normal 2 3 2 6" xfId="351" xr:uid="{00000000-0005-0000-0000-00009D050000}"/>
    <cellStyle name="Normal 2 3 2 6 2" xfId="1228" xr:uid="{00000000-0005-0000-0000-00009E050000}"/>
    <cellStyle name="Normal 2 3 2 6 2 2" xfId="2525" xr:uid="{00000000-0005-0000-0000-00009F050000}"/>
    <cellStyle name="Normal 2 3 2 6 2 2 2" xfId="6805" xr:uid="{00000000-0005-0000-0000-0000A0050000}"/>
    <cellStyle name="Normal 2 3 2 6 2 3" xfId="5508" xr:uid="{00000000-0005-0000-0000-0000A1050000}"/>
    <cellStyle name="Normal 2 3 2 6 3" xfId="1925" xr:uid="{00000000-0005-0000-0000-0000A2050000}"/>
    <cellStyle name="Normal 2 3 2 6 3 2" xfId="6205" xr:uid="{00000000-0005-0000-0000-0000A3050000}"/>
    <cellStyle name="Normal 2 3 2 6 4" xfId="3221" xr:uid="{00000000-0005-0000-0000-0000A4050000}"/>
    <cellStyle name="Normal 2 3 2 6 4 2" xfId="7501" xr:uid="{00000000-0005-0000-0000-0000A5050000}"/>
    <cellStyle name="Normal 2 3 2 6 5" xfId="3934" xr:uid="{00000000-0005-0000-0000-0000A6050000}"/>
    <cellStyle name="Normal 2 3 2 6 5 2" xfId="8214" xr:uid="{00000000-0005-0000-0000-0000A7050000}"/>
    <cellStyle name="Normal 2 3 2 6 6" xfId="4636" xr:uid="{00000000-0005-0000-0000-0000A8050000}"/>
    <cellStyle name="Normal 2 3 2 7" xfId="492" xr:uid="{00000000-0005-0000-0000-0000A9050000}"/>
    <cellStyle name="Normal 2 3 2 7 2" xfId="1368" xr:uid="{00000000-0005-0000-0000-0000AA050000}"/>
    <cellStyle name="Normal 2 3 2 7 2 2" xfId="2665" xr:uid="{00000000-0005-0000-0000-0000AB050000}"/>
    <cellStyle name="Normal 2 3 2 7 2 2 2" xfId="6945" xr:uid="{00000000-0005-0000-0000-0000AC050000}"/>
    <cellStyle name="Normal 2 3 2 7 2 3" xfId="5648" xr:uid="{00000000-0005-0000-0000-0000AD050000}"/>
    <cellStyle name="Normal 2 3 2 7 3" xfId="2065" xr:uid="{00000000-0005-0000-0000-0000AE050000}"/>
    <cellStyle name="Normal 2 3 2 7 3 2" xfId="6345" xr:uid="{00000000-0005-0000-0000-0000AF050000}"/>
    <cellStyle name="Normal 2 3 2 7 4" xfId="3361" xr:uid="{00000000-0005-0000-0000-0000B0050000}"/>
    <cellStyle name="Normal 2 3 2 7 4 2" xfId="7641" xr:uid="{00000000-0005-0000-0000-0000B1050000}"/>
    <cellStyle name="Normal 2 3 2 7 5" xfId="4074" xr:uid="{00000000-0005-0000-0000-0000B2050000}"/>
    <cellStyle name="Normal 2 3 2 7 5 2" xfId="8354" xr:uid="{00000000-0005-0000-0000-0000B3050000}"/>
    <cellStyle name="Normal 2 3 2 7 6" xfId="4776" xr:uid="{00000000-0005-0000-0000-0000B4050000}"/>
    <cellStyle name="Normal 2 3 2 8" xfId="120" xr:uid="{00000000-0005-0000-0000-0000B5050000}"/>
    <cellStyle name="Normal 2 3 2 8 2" xfId="999" xr:uid="{00000000-0005-0000-0000-0000B6050000}"/>
    <cellStyle name="Normal 2 3 2 8 2 2" xfId="5280" xr:uid="{00000000-0005-0000-0000-0000B7050000}"/>
    <cellStyle name="Normal 2 3 2 8 3" xfId="1696" xr:uid="{00000000-0005-0000-0000-0000B8050000}"/>
    <cellStyle name="Normal 2 3 2 8 3 2" xfId="5976" xr:uid="{00000000-0005-0000-0000-0000B9050000}"/>
    <cellStyle name="Normal 2 3 2 8 4" xfId="2993" xr:uid="{00000000-0005-0000-0000-0000BA050000}"/>
    <cellStyle name="Normal 2 3 2 8 4 2" xfId="7273" xr:uid="{00000000-0005-0000-0000-0000BB050000}"/>
    <cellStyle name="Normal 2 3 2 8 5" xfId="3706" xr:uid="{00000000-0005-0000-0000-0000BC050000}"/>
    <cellStyle name="Normal 2 3 2 8 5 2" xfId="7986" xr:uid="{00000000-0005-0000-0000-0000BD050000}"/>
    <cellStyle name="Normal 2 3 2 8 6" xfId="4408" xr:uid="{00000000-0005-0000-0000-0000BE050000}"/>
    <cellStyle name="Normal 2 3 2 9" xfId="726" xr:uid="{00000000-0005-0000-0000-0000BF050000}"/>
    <cellStyle name="Normal 2 3 2 9 2" xfId="2297" xr:uid="{00000000-0005-0000-0000-0000C0050000}"/>
    <cellStyle name="Normal 2 3 2 9 2 2" xfId="6577" xr:uid="{00000000-0005-0000-0000-0000C1050000}"/>
    <cellStyle name="Normal 2 3 2 9 3" xfId="5008" xr:uid="{00000000-0005-0000-0000-0000C2050000}"/>
    <cellStyle name="Normal 2 3 20" xfId="4304" xr:uid="{00000000-0005-0000-0000-0000C3050000}"/>
    <cellStyle name="Normal 2 3 3" xfId="46" xr:uid="{00000000-0005-0000-0000-0000C4050000}"/>
    <cellStyle name="Normal 2 3 3 10" xfId="2921" xr:uid="{00000000-0005-0000-0000-0000C5050000}"/>
    <cellStyle name="Normal 2 3 3 10 2" xfId="7201" xr:uid="{00000000-0005-0000-0000-0000C6050000}"/>
    <cellStyle name="Normal 2 3 3 11" xfId="3617" xr:uid="{00000000-0005-0000-0000-0000C7050000}"/>
    <cellStyle name="Normal 2 3 3 11 2" xfId="7897" xr:uid="{00000000-0005-0000-0000-0000C8050000}"/>
    <cellStyle name="Normal 2 3 3 12" xfId="4336" xr:uid="{00000000-0005-0000-0000-0000C9050000}"/>
    <cellStyle name="Normal 2 3 3 2" xfId="295" xr:uid="{00000000-0005-0000-0000-0000CA050000}"/>
    <cellStyle name="Normal 2 3 3 2 2" xfId="452" xr:uid="{00000000-0005-0000-0000-0000CB050000}"/>
    <cellStyle name="Normal 2 3 3 2 2 2" xfId="1328" xr:uid="{00000000-0005-0000-0000-0000CC050000}"/>
    <cellStyle name="Normal 2 3 3 2 2 2 2" xfId="2625" xr:uid="{00000000-0005-0000-0000-0000CD050000}"/>
    <cellStyle name="Normal 2 3 3 2 2 2 2 2" xfId="6905" xr:uid="{00000000-0005-0000-0000-0000CE050000}"/>
    <cellStyle name="Normal 2 3 3 2 2 2 3" xfId="5608" xr:uid="{00000000-0005-0000-0000-0000CF050000}"/>
    <cellStyle name="Normal 2 3 3 2 2 3" xfId="2025" xr:uid="{00000000-0005-0000-0000-0000D0050000}"/>
    <cellStyle name="Normal 2 3 3 2 2 3 2" xfId="6305" xr:uid="{00000000-0005-0000-0000-0000D1050000}"/>
    <cellStyle name="Normal 2 3 3 2 2 4" xfId="3321" xr:uid="{00000000-0005-0000-0000-0000D2050000}"/>
    <cellStyle name="Normal 2 3 3 2 2 4 2" xfId="7601" xr:uid="{00000000-0005-0000-0000-0000D3050000}"/>
    <cellStyle name="Normal 2 3 3 2 2 5" xfId="4034" xr:uid="{00000000-0005-0000-0000-0000D4050000}"/>
    <cellStyle name="Normal 2 3 3 2 2 5 2" xfId="8314" xr:uid="{00000000-0005-0000-0000-0000D5050000}"/>
    <cellStyle name="Normal 2 3 3 2 2 6" xfId="4736" xr:uid="{00000000-0005-0000-0000-0000D6050000}"/>
    <cellStyle name="Normal 2 3 3 2 3" xfId="660" xr:uid="{00000000-0005-0000-0000-0000D7050000}"/>
    <cellStyle name="Normal 2 3 3 2 3 2" xfId="1536" xr:uid="{00000000-0005-0000-0000-0000D8050000}"/>
    <cellStyle name="Normal 2 3 3 2 3 2 2" xfId="2833" xr:uid="{00000000-0005-0000-0000-0000D9050000}"/>
    <cellStyle name="Normal 2 3 3 2 3 2 2 2" xfId="7113" xr:uid="{00000000-0005-0000-0000-0000DA050000}"/>
    <cellStyle name="Normal 2 3 3 2 3 2 3" xfId="5816" xr:uid="{00000000-0005-0000-0000-0000DB050000}"/>
    <cellStyle name="Normal 2 3 3 2 3 3" xfId="2233" xr:uid="{00000000-0005-0000-0000-0000DC050000}"/>
    <cellStyle name="Normal 2 3 3 2 3 3 2" xfId="6513" xr:uid="{00000000-0005-0000-0000-0000DD050000}"/>
    <cellStyle name="Normal 2 3 3 2 3 4" xfId="3529" xr:uid="{00000000-0005-0000-0000-0000DE050000}"/>
    <cellStyle name="Normal 2 3 3 2 3 4 2" xfId="7809" xr:uid="{00000000-0005-0000-0000-0000DF050000}"/>
    <cellStyle name="Normal 2 3 3 2 3 5" xfId="4242" xr:uid="{00000000-0005-0000-0000-0000E0050000}"/>
    <cellStyle name="Normal 2 3 3 2 3 5 2" xfId="8522" xr:uid="{00000000-0005-0000-0000-0000E1050000}"/>
    <cellStyle name="Normal 2 3 3 2 3 6" xfId="4944" xr:uid="{00000000-0005-0000-0000-0000E2050000}"/>
    <cellStyle name="Normal 2 3 3 2 4" xfId="822" xr:uid="{00000000-0005-0000-0000-0000E3050000}"/>
    <cellStyle name="Normal 2 3 3 2 4 2" xfId="2470" xr:uid="{00000000-0005-0000-0000-0000E4050000}"/>
    <cellStyle name="Normal 2 3 3 2 4 2 2" xfId="6750" xr:uid="{00000000-0005-0000-0000-0000E5050000}"/>
    <cellStyle name="Normal 2 3 3 2 4 3" xfId="3879" xr:uid="{00000000-0005-0000-0000-0000E6050000}"/>
    <cellStyle name="Normal 2 3 3 2 4 3 2" xfId="8159" xr:uid="{00000000-0005-0000-0000-0000E7050000}"/>
    <cellStyle name="Normal 2 3 3 2 4 4" xfId="5104" xr:uid="{00000000-0005-0000-0000-0000E8050000}"/>
    <cellStyle name="Normal 2 3 3 2 5" xfId="1173" xr:uid="{00000000-0005-0000-0000-0000E9050000}"/>
    <cellStyle name="Normal 2 3 3 2 5 2" xfId="5453" xr:uid="{00000000-0005-0000-0000-0000EA050000}"/>
    <cellStyle name="Normal 2 3 3 2 6" xfId="1870" xr:uid="{00000000-0005-0000-0000-0000EB050000}"/>
    <cellStyle name="Normal 2 3 3 2 6 2" xfId="6150" xr:uid="{00000000-0005-0000-0000-0000EC050000}"/>
    <cellStyle name="Normal 2 3 3 2 7" xfId="3166" xr:uid="{00000000-0005-0000-0000-0000ED050000}"/>
    <cellStyle name="Normal 2 3 3 2 7 2" xfId="7446" xr:uid="{00000000-0005-0000-0000-0000EE050000}"/>
    <cellStyle name="Normal 2 3 3 2 8" xfId="3681" xr:uid="{00000000-0005-0000-0000-0000EF050000}"/>
    <cellStyle name="Normal 2 3 3 2 8 2" xfId="7961" xr:uid="{00000000-0005-0000-0000-0000F0050000}"/>
    <cellStyle name="Normal 2 3 3 2 9" xfId="4581" xr:uid="{00000000-0005-0000-0000-0000F1050000}"/>
    <cellStyle name="Normal 2 3 3 3" xfId="221" xr:uid="{00000000-0005-0000-0000-0000F2050000}"/>
    <cellStyle name="Normal 2 3 3 3 2" xfId="588" xr:uid="{00000000-0005-0000-0000-0000F3050000}"/>
    <cellStyle name="Normal 2 3 3 3 2 2" xfId="1464" xr:uid="{00000000-0005-0000-0000-0000F4050000}"/>
    <cellStyle name="Normal 2 3 3 3 2 2 2" xfId="2761" xr:uid="{00000000-0005-0000-0000-0000F5050000}"/>
    <cellStyle name="Normal 2 3 3 3 2 2 2 2" xfId="7041" xr:uid="{00000000-0005-0000-0000-0000F6050000}"/>
    <cellStyle name="Normal 2 3 3 3 2 2 3" xfId="5744" xr:uid="{00000000-0005-0000-0000-0000F7050000}"/>
    <cellStyle name="Normal 2 3 3 3 2 3" xfId="2161" xr:uid="{00000000-0005-0000-0000-0000F8050000}"/>
    <cellStyle name="Normal 2 3 3 3 2 3 2" xfId="6441" xr:uid="{00000000-0005-0000-0000-0000F9050000}"/>
    <cellStyle name="Normal 2 3 3 3 2 4" xfId="3457" xr:uid="{00000000-0005-0000-0000-0000FA050000}"/>
    <cellStyle name="Normal 2 3 3 3 2 4 2" xfId="7737" xr:uid="{00000000-0005-0000-0000-0000FB050000}"/>
    <cellStyle name="Normal 2 3 3 3 2 5" xfId="4170" xr:uid="{00000000-0005-0000-0000-0000FC050000}"/>
    <cellStyle name="Normal 2 3 3 3 2 5 2" xfId="8450" xr:uid="{00000000-0005-0000-0000-0000FD050000}"/>
    <cellStyle name="Normal 2 3 3 3 2 6" xfId="4872" xr:uid="{00000000-0005-0000-0000-0000FE050000}"/>
    <cellStyle name="Normal 2 3 3 3 3" xfId="910" xr:uid="{00000000-0005-0000-0000-0000FF050000}"/>
    <cellStyle name="Normal 2 3 3 3 3 2" xfId="2396" xr:uid="{00000000-0005-0000-0000-000000060000}"/>
    <cellStyle name="Normal 2 3 3 3 3 2 2" xfId="6676" xr:uid="{00000000-0005-0000-0000-000001060000}"/>
    <cellStyle name="Normal 2 3 3 3 3 3" xfId="5192" xr:uid="{00000000-0005-0000-0000-000002060000}"/>
    <cellStyle name="Normal 2 3 3 3 4" xfId="1099" xr:uid="{00000000-0005-0000-0000-000003060000}"/>
    <cellStyle name="Normal 2 3 3 3 4 2" xfId="5379" xr:uid="{00000000-0005-0000-0000-000004060000}"/>
    <cellStyle name="Normal 2 3 3 3 5" xfId="1796" xr:uid="{00000000-0005-0000-0000-000005060000}"/>
    <cellStyle name="Normal 2 3 3 3 5 2" xfId="6076" xr:uid="{00000000-0005-0000-0000-000006060000}"/>
    <cellStyle name="Normal 2 3 3 3 6" xfId="3092" xr:uid="{00000000-0005-0000-0000-000007060000}"/>
    <cellStyle name="Normal 2 3 3 3 6 2" xfId="7372" xr:uid="{00000000-0005-0000-0000-000008060000}"/>
    <cellStyle name="Normal 2 3 3 3 7" xfId="3805" xr:uid="{00000000-0005-0000-0000-000009060000}"/>
    <cellStyle name="Normal 2 3 3 3 7 2" xfId="8085" xr:uid="{00000000-0005-0000-0000-00000A060000}"/>
    <cellStyle name="Normal 2 3 3 3 8" xfId="4507" xr:uid="{00000000-0005-0000-0000-00000B060000}"/>
    <cellStyle name="Normal 2 3 3 4" xfId="380" xr:uid="{00000000-0005-0000-0000-00000C060000}"/>
    <cellStyle name="Normal 2 3 3 4 2" xfId="1256" xr:uid="{00000000-0005-0000-0000-00000D060000}"/>
    <cellStyle name="Normal 2 3 3 4 2 2" xfId="2553" xr:uid="{00000000-0005-0000-0000-00000E060000}"/>
    <cellStyle name="Normal 2 3 3 4 2 2 2" xfId="6833" xr:uid="{00000000-0005-0000-0000-00000F060000}"/>
    <cellStyle name="Normal 2 3 3 4 2 3" xfId="5536" xr:uid="{00000000-0005-0000-0000-000010060000}"/>
    <cellStyle name="Normal 2 3 3 4 3" xfId="1953" xr:uid="{00000000-0005-0000-0000-000011060000}"/>
    <cellStyle name="Normal 2 3 3 4 3 2" xfId="6233" xr:uid="{00000000-0005-0000-0000-000012060000}"/>
    <cellStyle name="Normal 2 3 3 4 4" xfId="3249" xr:uid="{00000000-0005-0000-0000-000013060000}"/>
    <cellStyle name="Normal 2 3 3 4 4 2" xfId="7529" xr:uid="{00000000-0005-0000-0000-000014060000}"/>
    <cellStyle name="Normal 2 3 3 4 5" xfId="3962" xr:uid="{00000000-0005-0000-0000-000015060000}"/>
    <cellStyle name="Normal 2 3 3 4 5 2" xfId="8242" xr:uid="{00000000-0005-0000-0000-000016060000}"/>
    <cellStyle name="Normal 2 3 3 4 6" xfId="4664" xr:uid="{00000000-0005-0000-0000-000017060000}"/>
    <cellStyle name="Normal 2 3 3 5" xfId="500" xr:uid="{00000000-0005-0000-0000-000018060000}"/>
    <cellStyle name="Normal 2 3 3 5 2" xfId="1376" xr:uid="{00000000-0005-0000-0000-000019060000}"/>
    <cellStyle name="Normal 2 3 3 5 2 2" xfId="2673" xr:uid="{00000000-0005-0000-0000-00001A060000}"/>
    <cellStyle name="Normal 2 3 3 5 2 2 2" xfId="6953" xr:uid="{00000000-0005-0000-0000-00001B060000}"/>
    <cellStyle name="Normal 2 3 3 5 2 3" xfId="5656" xr:uid="{00000000-0005-0000-0000-00001C060000}"/>
    <cellStyle name="Normal 2 3 3 5 3" xfId="2073" xr:uid="{00000000-0005-0000-0000-00001D060000}"/>
    <cellStyle name="Normal 2 3 3 5 3 2" xfId="6353" xr:uid="{00000000-0005-0000-0000-00001E060000}"/>
    <cellStyle name="Normal 2 3 3 5 4" xfId="3369" xr:uid="{00000000-0005-0000-0000-00001F060000}"/>
    <cellStyle name="Normal 2 3 3 5 4 2" xfId="7649" xr:uid="{00000000-0005-0000-0000-000020060000}"/>
    <cellStyle name="Normal 2 3 3 5 5" xfId="4082" xr:uid="{00000000-0005-0000-0000-000021060000}"/>
    <cellStyle name="Normal 2 3 3 5 5 2" xfId="8362" xr:uid="{00000000-0005-0000-0000-000022060000}"/>
    <cellStyle name="Normal 2 3 3 5 6" xfId="4784" xr:uid="{00000000-0005-0000-0000-000023060000}"/>
    <cellStyle name="Normal 2 3 3 6" xfId="129" xr:uid="{00000000-0005-0000-0000-000024060000}"/>
    <cellStyle name="Normal 2 3 3 6 2" xfId="1007" xr:uid="{00000000-0005-0000-0000-000025060000}"/>
    <cellStyle name="Normal 2 3 3 6 2 2" xfId="5288" xr:uid="{00000000-0005-0000-0000-000026060000}"/>
    <cellStyle name="Normal 2 3 3 6 3" xfId="1705" xr:uid="{00000000-0005-0000-0000-000027060000}"/>
    <cellStyle name="Normal 2 3 3 6 3 2" xfId="5985" xr:uid="{00000000-0005-0000-0000-000028060000}"/>
    <cellStyle name="Normal 2 3 3 6 4" xfId="3001" xr:uid="{00000000-0005-0000-0000-000029060000}"/>
    <cellStyle name="Normal 2 3 3 6 4 2" xfId="7281" xr:uid="{00000000-0005-0000-0000-00002A060000}"/>
    <cellStyle name="Normal 2 3 3 6 5" xfId="3714" xr:uid="{00000000-0005-0000-0000-00002B060000}"/>
    <cellStyle name="Normal 2 3 3 6 5 2" xfId="7994" xr:uid="{00000000-0005-0000-0000-00002C060000}"/>
    <cellStyle name="Normal 2 3 3 6 6" xfId="4416" xr:uid="{00000000-0005-0000-0000-00002D060000}"/>
    <cellStyle name="Normal 2 3 3 7" xfId="750" xr:uid="{00000000-0005-0000-0000-00002E060000}"/>
    <cellStyle name="Normal 2 3 3 7 2" xfId="2305" xr:uid="{00000000-0005-0000-0000-00002F060000}"/>
    <cellStyle name="Normal 2 3 3 7 2 2" xfId="6585" xr:uid="{00000000-0005-0000-0000-000030060000}"/>
    <cellStyle name="Normal 2 3 3 7 3" xfId="5032" xr:uid="{00000000-0005-0000-0000-000031060000}"/>
    <cellStyle name="Normal 2 3 3 8" xfId="974" xr:uid="{00000000-0005-0000-0000-000032060000}"/>
    <cellStyle name="Normal 2 3 3 8 2" xfId="5256" xr:uid="{00000000-0005-0000-0000-000033060000}"/>
    <cellStyle name="Normal 2 3 3 9" xfId="1624" xr:uid="{00000000-0005-0000-0000-000034060000}"/>
    <cellStyle name="Normal 2 3 3 9 2" xfId="5904" xr:uid="{00000000-0005-0000-0000-000035060000}"/>
    <cellStyle name="Normal 2 3 4" xfId="55" xr:uid="{00000000-0005-0000-0000-000036060000}"/>
    <cellStyle name="Normal 2 3 4 10" xfId="2929" xr:uid="{00000000-0005-0000-0000-000037060000}"/>
    <cellStyle name="Normal 2 3 4 10 2" xfId="7209" xr:uid="{00000000-0005-0000-0000-000038060000}"/>
    <cellStyle name="Normal 2 3 4 11" xfId="3625" xr:uid="{00000000-0005-0000-0000-000039060000}"/>
    <cellStyle name="Normal 2 3 4 11 2" xfId="7905" xr:uid="{00000000-0005-0000-0000-00003A060000}"/>
    <cellStyle name="Normal 2 3 4 12" xfId="4344" xr:uid="{00000000-0005-0000-0000-00003B060000}"/>
    <cellStyle name="Normal 2 3 4 2" xfId="303" xr:uid="{00000000-0005-0000-0000-00003C060000}"/>
    <cellStyle name="Normal 2 3 4 2 2" xfId="668" xr:uid="{00000000-0005-0000-0000-00003D060000}"/>
    <cellStyle name="Normal 2 3 4 2 2 2" xfId="1544" xr:uid="{00000000-0005-0000-0000-00003E060000}"/>
    <cellStyle name="Normal 2 3 4 2 2 2 2" xfId="2841" xr:uid="{00000000-0005-0000-0000-00003F060000}"/>
    <cellStyle name="Normal 2 3 4 2 2 2 2 2" xfId="7121" xr:uid="{00000000-0005-0000-0000-000040060000}"/>
    <cellStyle name="Normal 2 3 4 2 2 2 3" xfId="5824" xr:uid="{00000000-0005-0000-0000-000041060000}"/>
    <cellStyle name="Normal 2 3 4 2 2 3" xfId="2241" xr:uid="{00000000-0005-0000-0000-000042060000}"/>
    <cellStyle name="Normal 2 3 4 2 2 3 2" xfId="6521" xr:uid="{00000000-0005-0000-0000-000043060000}"/>
    <cellStyle name="Normal 2 3 4 2 2 4" xfId="3537" xr:uid="{00000000-0005-0000-0000-000044060000}"/>
    <cellStyle name="Normal 2 3 4 2 2 4 2" xfId="7817" xr:uid="{00000000-0005-0000-0000-000045060000}"/>
    <cellStyle name="Normal 2 3 4 2 2 5" xfId="4250" xr:uid="{00000000-0005-0000-0000-000046060000}"/>
    <cellStyle name="Normal 2 3 4 2 2 5 2" xfId="8530" xr:uid="{00000000-0005-0000-0000-000047060000}"/>
    <cellStyle name="Normal 2 3 4 2 2 6" xfId="4952" xr:uid="{00000000-0005-0000-0000-000048060000}"/>
    <cellStyle name="Normal 2 3 4 2 3" xfId="830" xr:uid="{00000000-0005-0000-0000-000049060000}"/>
    <cellStyle name="Normal 2 3 4 2 3 2" xfId="2478" xr:uid="{00000000-0005-0000-0000-00004A060000}"/>
    <cellStyle name="Normal 2 3 4 2 3 2 2" xfId="6758" xr:uid="{00000000-0005-0000-0000-00004B060000}"/>
    <cellStyle name="Normal 2 3 4 2 3 3" xfId="5112" xr:uid="{00000000-0005-0000-0000-00004C060000}"/>
    <cellStyle name="Normal 2 3 4 2 4" xfId="1181" xr:uid="{00000000-0005-0000-0000-00004D060000}"/>
    <cellStyle name="Normal 2 3 4 2 4 2" xfId="5461" xr:uid="{00000000-0005-0000-0000-00004E060000}"/>
    <cellStyle name="Normal 2 3 4 2 5" xfId="1878" xr:uid="{00000000-0005-0000-0000-00004F060000}"/>
    <cellStyle name="Normal 2 3 4 2 5 2" xfId="6158" xr:uid="{00000000-0005-0000-0000-000050060000}"/>
    <cellStyle name="Normal 2 3 4 2 6" xfId="3174" xr:uid="{00000000-0005-0000-0000-000051060000}"/>
    <cellStyle name="Normal 2 3 4 2 6 2" xfId="7454" xr:uid="{00000000-0005-0000-0000-000052060000}"/>
    <cellStyle name="Normal 2 3 4 2 7" xfId="3887" xr:uid="{00000000-0005-0000-0000-000053060000}"/>
    <cellStyle name="Normal 2 3 4 2 7 2" xfId="8167" xr:uid="{00000000-0005-0000-0000-000054060000}"/>
    <cellStyle name="Normal 2 3 4 2 8" xfId="4589" xr:uid="{00000000-0005-0000-0000-000055060000}"/>
    <cellStyle name="Normal 2 3 4 3" xfId="230" xr:uid="{00000000-0005-0000-0000-000056060000}"/>
    <cellStyle name="Normal 2 3 4 3 2" xfId="596" xr:uid="{00000000-0005-0000-0000-000057060000}"/>
    <cellStyle name="Normal 2 3 4 3 2 2" xfId="1472" xr:uid="{00000000-0005-0000-0000-000058060000}"/>
    <cellStyle name="Normal 2 3 4 3 2 2 2" xfId="2769" xr:uid="{00000000-0005-0000-0000-000059060000}"/>
    <cellStyle name="Normal 2 3 4 3 2 2 2 2" xfId="7049" xr:uid="{00000000-0005-0000-0000-00005A060000}"/>
    <cellStyle name="Normal 2 3 4 3 2 2 3" xfId="5752" xr:uid="{00000000-0005-0000-0000-00005B060000}"/>
    <cellStyle name="Normal 2 3 4 3 2 3" xfId="2169" xr:uid="{00000000-0005-0000-0000-00005C060000}"/>
    <cellStyle name="Normal 2 3 4 3 2 3 2" xfId="6449" xr:uid="{00000000-0005-0000-0000-00005D060000}"/>
    <cellStyle name="Normal 2 3 4 3 2 4" xfId="3465" xr:uid="{00000000-0005-0000-0000-00005E060000}"/>
    <cellStyle name="Normal 2 3 4 3 2 4 2" xfId="7745" xr:uid="{00000000-0005-0000-0000-00005F060000}"/>
    <cellStyle name="Normal 2 3 4 3 2 5" xfId="4178" xr:uid="{00000000-0005-0000-0000-000060060000}"/>
    <cellStyle name="Normal 2 3 4 3 2 5 2" xfId="8458" xr:uid="{00000000-0005-0000-0000-000061060000}"/>
    <cellStyle name="Normal 2 3 4 3 2 6" xfId="4880" xr:uid="{00000000-0005-0000-0000-000062060000}"/>
    <cellStyle name="Normal 2 3 4 3 3" xfId="918" xr:uid="{00000000-0005-0000-0000-000063060000}"/>
    <cellStyle name="Normal 2 3 4 3 3 2" xfId="2405" xr:uid="{00000000-0005-0000-0000-000064060000}"/>
    <cellStyle name="Normal 2 3 4 3 3 2 2" xfId="6685" xr:uid="{00000000-0005-0000-0000-000065060000}"/>
    <cellStyle name="Normal 2 3 4 3 3 3" xfId="5200" xr:uid="{00000000-0005-0000-0000-000066060000}"/>
    <cellStyle name="Normal 2 3 4 3 4" xfId="1108" xr:uid="{00000000-0005-0000-0000-000067060000}"/>
    <cellStyle name="Normal 2 3 4 3 4 2" xfId="5388" xr:uid="{00000000-0005-0000-0000-000068060000}"/>
    <cellStyle name="Normal 2 3 4 3 5" xfId="1805" xr:uid="{00000000-0005-0000-0000-000069060000}"/>
    <cellStyle name="Normal 2 3 4 3 5 2" xfId="6085" xr:uid="{00000000-0005-0000-0000-00006A060000}"/>
    <cellStyle name="Normal 2 3 4 3 6" xfId="3101" xr:uid="{00000000-0005-0000-0000-00006B060000}"/>
    <cellStyle name="Normal 2 3 4 3 6 2" xfId="7381" xr:uid="{00000000-0005-0000-0000-00006C060000}"/>
    <cellStyle name="Normal 2 3 4 3 7" xfId="3814" xr:uid="{00000000-0005-0000-0000-00006D060000}"/>
    <cellStyle name="Normal 2 3 4 3 7 2" xfId="8094" xr:uid="{00000000-0005-0000-0000-00006E060000}"/>
    <cellStyle name="Normal 2 3 4 3 8" xfId="4516" xr:uid="{00000000-0005-0000-0000-00006F060000}"/>
    <cellStyle name="Normal 2 3 4 4" xfId="388" xr:uid="{00000000-0005-0000-0000-000070060000}"/>
    <cellStyle name="Normal 2 3 4 4 2" xfId="1264" xr:uid="{00000000-0005-0000-0000-000071060000}"/>
    <cellStyle name="Normal 2 3 4 4 2 2" xfId="2561" xr:uid="{00000000-0005-0000-0000-000072060000}"/>
    <cellStyle name="Normal 2 3 4 4 2 2 2" xfId="6841" xr:uid="{00000000-0005-0000-0000-000073060000}"/>
    <cellStyle name="Normal 2 3 4 4 2 3" xfId="5544" xr:uid="{00000000-0005-0000-0000-000074060000}"/>
    <cellStyle name="Normal 2 3 4 4 3" xfId="1961" xr:uid="{00000000-0005-0000-0000-000075060000}"/>
    <cellStyle name="Normal 2 3 4 4 3 2" xfId="6241" xr:uid="{00000000-0005-0000-0000-000076060000}"/>
    <cellStyle name="Normal 2 3 4 4 4" xfId="3257" xr:uid="{00000000-0005-0000-0000-000077060000}"/>
    <cellStyle name="Normal 2 3 4 4 4 2" xfId="7537" xr:uid="{00000000-0005-0000-0000-000078060000}"/>
    <cellStyle name="Normal 2 3 4 4 5" xfId="3970" xr:uid="{00000000-0005-0000-0000-000079060000}"/>
    <cellStyle name="Normal 2 3 4 4 5 2" xfId="8250" xr:uid="{00000000-0005-0000-0000-00007A060000}"/>
    <cellStyle name="Normal 2 3 4 4 6" xfId="4672" xr:uid="{00000000-0005-0000-0000-00007B060000}"/>
    <cellStyle name="Normal 2 3 4 5" xfId="508" xr:uid="{00000000-0005-0000-0000-00007C060000}"/>
    <cellStyle name="Normal 2 3 4 5 2" xfId="1384" xr:uid="{00000000-0005-0000-0000-00007D060000}"/>
    <cellStyle name="Normal 2 3 4 5 2 2" xfId="2681" xr:uid="{00000000-0005-0000-0000-00007E060000}"/>
    <cellStyle name="Normal 2 3 4 5 2 2 2" xfId="6961" xr:uid="{00000000-0005-0000-0000-00007F060000}"/>
    <cellStyle name="Normal 2 3 4 5 2 3" xfId="5664" xr:uid="{00000000-0005-0000-0000-000080060000}"/>
    <cellStyle name="Normal 2 3 4 5 3" xfId="2081" xr:uid="{00000000-0005-0000-0000-000081060000}"/>
    <cellStyle name="Normal 2 3 4 5 3 2" xfId="6361" xr:uid="{00000000-0005-0000-0000-000082060000}"/>
    <cellStyle name="Normal 2 3 4 5 4" xfId="3377" xr:uid="{00000000-0005-0000-0000-000083060000}"/>
    <cellStyle name="Normal 2 3 4 5 4 2" xfId="7657" xr:uid="{00000000-0005-0000-0000-000084060000}"/>
    <cellStyle name="Normal 2 3 4 5 5" xfId="4090" xr:uid="{00000000-0005-0000-0000-000085060000}"/>
    <cellStyle name="Normal 2 3 4 5 5 2" xfId="8370" xr:uid="{00000000-0005-0000-0000-000086060000}"/>
    <cellStyle name="Normal 2 3 4 5 6" xfId="4792" xr:uid="{00000000-0005-0000-0000-000087060000}"/>
    <cellStyle name="Normal 2 3 4 6" xfId="137" xr:uid="{00000000-0005-0000-0000-000088060000}"/>
    <cellStyle name="Normal 2 3 4 6 2" xfId="1713" xr:uid="{00000000-0005-0000-0000-000089060000}"/>
    <cellStyle name="Normal 2 3 4 6 2 2" xfId="5993" xr:uid="{00000000-0005-0000-0000-00008A060000}"/>
    <cellStyle name="Normal 2 3 4 6 3" xfId="3009" xr:uid="{00000000-0005-0000-0000-00008B060000}"/>
    <cellStyle name="Normal 2 3 4 6 3 2" xfId="7289" xr:uid="{00000000-0005-0000-0000-00008C060000}"/>
    <cellStyle name="Normal 2 3 4 6 4" xfId="3722" xr:uid="{00000000-0005-0000-0000-00008D060000}"/>
    <cellStyle name="Normal 2 3 4 6 4 2" xfId="8002" xr:uid="{00000000-0005-0000-0000-00008E060000}"/>
    <cellStyle name="Normal 2 3 4 6 5" xfId="4424" xr:uid="{00000000-0005-0000-0000-00008F060000}"/>
    <cellStyle name="Normal 2 3 4 7" xfId="758" xr:uid="{00000000-0005-0000-0000-000090060000}"/>
    <cellStyle name="Normal 2 3 4 7 2" xfId="2313" xr:uid="{00000000-0005-0000-0000-000091060000}"/>
    <cellStyle name="Normal 2 3 4 7 2 2" xfId="6593" xr:uid="{00000000-0005-0000-0000-000092060000}"/>
    <cellStyle name="Normal 2 3 4 7 3" xfId="5040" xr:uid="{00000000-0005-0000-0000-000093060000}"/>
    <cellStyle name="Normal 2 3 4 8" xfId="1016" xr:uid="{00000000-0005-0000-0000-000094060000}"/>
    <cellStyle name="Normal 2 3 4 8 2" xfId="5296" xr:uid="{00000000-0005-0000-0000-000095060000}"/>
    <cellStyle name="Normal 2 3 4 9" xfId="1632" xr:uid="{00000000-0005-0000-0000-000096060000}"/>
    <cellStyle name="Normal 2 3 4 9 2" xfId="5912" xr:uid="{00000000-0005-0000-0000-000097060000}"/>
    <cellStyle name="Normal 2 3 5" xfId="63" xr:uid="{00000000-0005-0000-0000-000098060000}"/>
    <cellStyle name="Normal 2 3 5 10" xfId="2937" xr:uid="{00000000-0005-0000-0000-000099060000}"/>
    <cellStyle name="Normal 2 3 5 10 2" xfId="7217" xr:uid="{00000000-0005-0000-0000-00009A060000}"/>
    <cellStyle name="Normal 2 3 5 11" xfId="3633" xr:uid="{00000000-0005-0000-0000-00009B060000}"/>
    <cellStyle name="Normal 2 3 5 11 2" xfId="7913" xr:uid="{00000000-0005-0000-0000-00009C060000}"/>
    <cellStyle name="Normal 2 3 5 12" xfId="4352" xr:uid="{00000000-0005-0000-0000-00009D060000}"/>
    <cellStyle name="Normal 2 3 5 2" xfId="311" xr:uid="{00000000-0005-0000-0000-00009E060000}"/>
    <cellStyle name="Normal 2 3 5 2 2" xfId="676" xr:uid="{00000000-0005-0000-0000-00009F060000}"/>
    <cellStyle name="Normal 2 3 5 2 2 2" xfId="1552" xr:uid="{00000000-0005-0000-0000-0000A0060000}"/>
    <cellStyle name="Normal 2 3 5 2 2 2 2" xfId="2849" xr:uid="{00000000-0005-0000-0000-0000A1060000}"/>
    <cellStyle name="Normal 2 3 5 2 2 2 2 2" xfId="7129" xr:uid="{00000000-0005-0000-0000-0000A2060000}"/>
    <cellStyle name="Normal 2 3 5 2 2 2 3" xfId="5832" xr:uid="{00000000-0005-0000-0000-0000A3060000}"/>
    <cellStyle name="Normal 2 3 5 2 2 3" xfId="2249" xr:uid="{00000000-0005-0000-0000-0000A4060000}"/>
    <cellStyle name="Normal 2 3 5 2 2 3 2" xfId="6529" xr:uid="{00000000-0005-0000-0000-0000A5060000}"/>
    <cellStyle name="Normal 2 3 5 2 2 4" xfId="3545" xr:uid="{00000000-0005-0000-0000-0000A6060000}"/>
    <cellStyle name="Normal 2 3 5 2 2 4 2" xfId="7825" xr:uid="{00000000-0005-0000-0000-0000A7060000}"/>
    <cellStyle name="Normal 2 3 5 2 2 5" xfId="4258" xr:uid="{00000000-0005-0000-0000-0000A8060000}"/>
    <cellStyle name="Normal 2 3 5 2 2 5 2" xfId="8538" xr:uid="{00000000-0005-0000-0000-0000A9060000}"/>
    <cellStyle name="Normal 2 3 5 2 2 6" xfId="4960" xr:uid="{00000000-0005-0000-0000-0000AA060000}"/>
    <cellStyle name="Normal 2 3 5 2 3" xfId="838" xr:uid="{00000000-0005-0000-0000-0000AB060000}"/>
    <cellStyle name="Normal 2 3 5 2 3 2" xfId="2486" xr:uid="{00000000-0005-0000-0000-0000AC060000}"/>
    <cellStyle name="Normal 2 3 5 2 3 2 2" xfId="6766" xr:uid="{00000000-0005-0000-0000-0000AD060000}"/>
    <cellStyle name="Normal 2 3 5 2 3 3" xfId="5120" xr:uid="{00000000-0005-0000-0000-0000AE060000}"/>
    <cellStyle name="Normal 2 3 5 2 4" xfId="1189" xr:uid="{00000000-0005-0000-0000-0000AF060000}"/>
    <cellStyle name="Normal 2 3 5 2 4 2" xfId="5469" xr:uid="{00000000-0005-0000-0000-0000B0060000}"/>
    <cellStyle name="Normal 2 3 5 2 5" xfId="1886" xr:uid="{00000000-0005-0000-0000-0000B1060000}"/>
    <cellStyle name="Normal 2 3 5 2 5 2" xfId="6166" xr:uid="{00000000-0005-0000-0000-0000B2060000}"/>
    <cellStyle name="Normal 2 3 5 2 6" xfId="3182" xr:uid="{00000000-0005-0000-0000-0000B3060000}"/>
    <cellStyle name="Normal 2 3 5 2 6 2" xfId="7462" xr:uid="{00000000-0005-0000-0000-0000B4060000}"/>
    <cellStyle name="Normal 2 3 5 2 7" xfId="3895" xr:uid="{00000000-0005-0000-0000-0000B5060000}"/>
    <cellStyle name="Normal 2 3 5 2 7 2" xfId="8175" xr:uid="{00000000-0005-0000-0000-0000B6060000}"/>
    <cellStyle name="Normal 2 3 5 2 8" xfId="4597" xr:uid="{00000000-0005-0000-0000-0000B7060000}"/>
    <cellStyle name="Normal 2 3 5 3" xfId="238" xr:uid="{00000000-0005-0000-0000-0000B8060000}"/>
    <cellStyle name="Normal 2 3 5 3 2" xfId="604" xr:uid="{00000000-0005-0000-0000-0000B9060000}"/>
    <cellStyle name="Normal 2 3 5 3 2 2" xfId="1480" xr:uid="{00000000-0005-0000-0000-0000BA060000}"/>
    <cellStyle name="Normal 2 3 5 3 2 2 2" xfId="2777" xr:uid="{00000000-0005-0000-0000-0000BB060000}"/>
    <cellStyle name="Normal 2 3 5 3 2 2 2 2" xfId="7057" xr:uid="{00000000-0005-0000-0000-0000BC060000}"/>
    <cellStyle name="Normal 2 3 5 3 2 2 3" xfId="5760" xr:uid="{00000000-0005-0000-0000-0000BD060000}"/>
    <cellStyle name="Normal 2 3 5 3 2 3" xfId="2177" xr:uid="{00000000-0005-0000-0000-0000BE060000}"/>
    <cellStyle name="Normal 2 3 5 3 2 3 2" xfId="6457" xr:uid="{00000000-0005-0000-0000-0000BF060000}"/>
    <cellStyle name="Normal 2 3 5 3 2 4" xfId="3473" xr:uid="{00000000-0005-0000-0000-0000C0060000}"/>
    <cellStyle name="Normal 2 3 5 3 2 4 2" xfId="7753" xr:uid="{00000000-0005-0000-0000-0000C1060000}"/>
    <cellStyle name="Normal 2 3 5 3 2 5" xfId="4186" xr:uid="{00000000-0005-0000-0000-0000C2060000}"/>
    <cellStyle name="Normal 2 3 5 3 2 5 2" xfId="8466" xr:uid="{00000000-0005-0000-0000-0000C3060000}"/>
    <cellStyle name="Normal 2 3 5 3 2 6" xfId="4888" xr:uid="{00000000-0005-0000-0000-0000C4060000}"/>
    <cellStyle name="Normal 2 3 5 3 3" xfId="926" xr:uid="{00000000-0005-0000-0000-0000C5060000}"/>
    <cellStyle name="Normal 2 3 5 3 3 2" xfId="2413" xr:uid="{00000000-0005-0000-0000-0000C6060000}"/>
    <cellStyle name="Normal 2 3 5 3 3 2 2" xfId="6693" xr:uid="{00000000-0005-0000-0000-0000C7060000}"/>
    <cellStyle name="Normal 2 3 5 3 3 3" xfId="5208" xr:uid="{00000000-0005-0000-0000-0000C8060000}"/>
    <cellStyle name="Normal 2 3 5 3 4" xfId="1116" xr:uid="{00000000-0005-0000-0000-0000C9060000}"/>
    <cellStyle name="Normal 2 3 5 3 4 2" xfId="5396" xr:uid="{00000000-0005-0000-0000-0000CA060000}"/>
    <cellStyle name="Normal 2 3 5 3 5" xfId="1813" xr:uid="{00000000-0005-0000-0000-0000CB060000}"/>
    <cellStyle name="Normal 2 3 5 3 5 2" xfId="6093" xr:uid="{00000000-0005-0000-0000-0000CC060000}"/>
    <cellStyle name="Normal 2 3 5 3 6" xfId="3109" xr:uid="{00000000-0005-0000-0000-0000CD060000}"/>
    <cellStyle name="Normal 2 3 5 3 6 2" xfId="7389" xr:uid="{00000000-0005-0000-0000-0000CE060000}"/>
    <cellStyle name="Normal 2 3 5 3 7" xfId="3822" xr:uid="{00000000-0005-0000-0000-0000CF060000}"/>
    <cellStyle name="Normal 2 3 5 3 7 2" xfId="8102" xr:uid="{00000000-0005-0000-0000-0000D0060000}"/>
    <cellStyle name="Normal 2 3 5 3 8" xfId="4524" xr:uid="{00000000-0005-0000-0000-0000D1060000}"/>
    <cellStyle name="Normal 2 3 5 4" xfId="396" xr:uid="{00000000-0005-0000-0000-0000D2060000}"/>
    <cellStyle name="Normal 2 3 5 4 2" xfId="1272" xr:uid="{00000000-0005-0000-0000-0000D3060000}"/>
    <cellStyle name="Normal 2 3 5 4 2 2" xfId="2569" xr:uid="{00000000-0005-0000-0000-0000D4060000}"/>
    <cellStyle name="Normal 2 3 5 4 2 2 2" xfId="6849" xr:uid="{00000000-0005-0000-0000-0000D5060000}"/>
    <cellStyle name="Normal 2 3 5 4 2 3" xfId="5552" xr:uid="{00000000-0005-0000-0000-0000D6060000}"/>
    <cellStyle name="Normal 2 3 5 4 3" xfId="1969" xr:uid="{00000000-0005-0000-0000-0000D7060000}"/>
    <cellStyle name="Normal 2 3 5 4 3 2" xfId="6249" xr:uid="{00000000-0005-0000-0000-0000D8060000}"/>
    <cellStyle name="Normal 2 3 5 4 4" xfId="3265" xr:uid="{00000000-0005-0000-0000-0000D9060000}"/>
    <cellStyle name="Normal 2 3 5 4 4 2" xfId="7545" xr:uid="{00000000-0005-0000-0000-0000DA060000}"/>
    <cellStyle name="Normal 2 3 5 4 5" xfId="3978" xr:uid="{00000000-0005-0000-0000-0000DB060000}"/>
    <cellStyle name="Normal 2 3 5 4 5 2" xfId="8258" xr:uid="{00000000-0005-0000-0000-0000DC060000}"/>
    <cellStyle name="Normal 2 3 5 4 6" xfId="4680" xr:uid="{00000000-0005-0000-0000-0000DD060000}"/>
    <cellStyle name="Normal 2 3 5 5" xfId="516" xr:uid="{00000000-0005-0000-0000-0000DE060000}"/>
    <cellStyle name="Normal 2 3 5 5 2" xfId="1392" xr:uid="{00000000-0005-0000-0000-0000DF060000}"/>
    <cellStyle name="Normal 2 3 5 5 2 2" xfId="2689" xr:uid="{00000000-0005-0000-0000-0000E0060000}"/>
    <cellStyle name="Normal 2 3 5 5 2 2 2" xfId="6969" xr:uid="{00000000-0005-0000-0000-0000E1060000}"/>
    <cellStyle name="Normal 2 3 5 5 2 3" xfId="5672" xr:uid="{00000000-0005-0000-0000-0000E2060000}"/>
    <cellStyle name="Normal 2 3 5 5 3" xfId="2089" xr:uid="{00000000-0005-0000-0000-0000E3060000}"/>
    <cellStyle name="Normal 2 3 5 5 3 2" xfId="6369" xr:uid="{00000000-0005-0000-0000-0000E4060000}"/>
    <cellStyle name="Normal 2 3 5 5 4" xfId="3385" xr:uid="{00000000-0005-0000-0000-0000E5060000}"/>
    <cellStyle name="Normal 2 3 5 5 4 2" xfId="7665" xr:uid="{00000000-0005-0000-0000-0000E6060000}"/>
    <cellStyle name="Normal 2 3 5 5 5" xfId="4098" xr:uid="{00000000-0005-0000-0000-0000E7060000}"/>
    <cellStyle name="Normal 2 3 5 5 5 2" xfId="8378" xr:uid="{00000000-0005-0000-0000-0000E8060000}"/>
    <cellStyle name="Normal 2 3 5 5 6" xfId="4800" xr:uid="{00000000-0005-0000-0000-0000E9060000}"/>
    <cellStyle name="Normal 2 3 5 6" xfId="145" xr:uid="{00000000-0005-0000-0000-0000EA060000}"/>
    <cellStyle name="Normal 2 3 5 6 2" xfId="1721" xr:uid="{00000000-0005-0000-0000-0000EB060000}"/>
    <cellStyle name="Normal 2 3 5 6 2 2" xfId="6001" xr:uid="{00000000-0005-0000-0000-0000EC060000}"/>
    <cellStyle name="Normal 2 3 5 6 3" xfId="3017" xr:uid="{00000000-0005-0000-0000-0000ED060000}"/>
    <cellStyle name="Normal 2 3 5 6 3 2" xfId="7297" xr:uid="{00000000-0005-0000-0000-0000EE060000}"/>
    <cellStyle name="Normal 2 3 5 6 4" xfId="3730" xr:uid="{00000000-0005-0000-0000-0000EF060000}"/>
    <cellStyle name="Normal 2 3 5 6 4 2" xfId="8010" xr:uid="{00000000-0005-0000-0000-0000F0060000}"/>
    <cellStyle name="Normal 2 3 5 6 5" xfId="4432" xr:uid="{00000000-0005-0000-0000-0000F1060000}"/>
    <cellStyle name="Normal 2 3 5 7" xfId="766" xr:uid="{00000000-0005-0000-0000-0000F2060000}"/>
    <cellStyle name="Normal 2 3 5 7 2" xfId="2321" xr:uid="{00000000-0005-0000-0000-0000F3060000}"/>
    <cellStyle name="Normal 2 3 5 7 2 2" xfId="6601" xr:uid="{00000000-0005-0000-0000-0000F4060000}"/>
    <cellStyle name="Normal 2 3 5 7 3" xfId="5048" xr:uid="{00000000-0005-0000-0000-0000F5060000}"/>
    <cellStyle name="Normal 2 3 5 8" xfId="1024" xr:uid="{00000000-0005-0000-0000-0000F6060000}"/>
    <cellStyle name="Normal 2 3 5 8 2" xfId="5304" xr:uid="{00000000-0005-0000-0000-0000F7060000}"/>
    <cellStyle name="Normal 2 3 5 9" xfId="1640" xr:uid="{00000000-0005-0000-0000-0000F8060000}"/>
    <cellStyle name="Normal 2 3 5 9 2" xfId="5920" xr:uid="{00000000-0005-0000-0000-0000F9060000}"/>
    <cellStyle name="Normal 2 3 6" xfId="72" xr:uid="{00000000-0005-0000-0000-0000FA060000}"/>
    <cellStyle name="Normal 2 3 6 10" xfId="2945" xr:uid="{00000000-0005-0000-0000-0000FB060000}"/>
    <cellStyle name="Normal 2 3 6 10 2" xfId="7225" xr:uid="{00000000-0005-0000-0000-0000FC060000}"/>
    <cellStyle name="Normal 2 3 6 11" xfId="3641" xr:uid="{00000000-0005-0000-0000-0000FD060000}"/>
    <cellStyle name="Normal 2 3 6 11 2" xfId="7921" xr:uid="{00000000-0005-0000-0000-0000FE060000}"/>
    <cellStyle name="Normal 2 3 6 12" xfId="4360" xr:uid="{00000000-0005-0000-0000-0000FF060000}"/>
    <cellStyle name="Normal 2 3 6 2" xfId="319" xr:uid="{00000000-0005-0000-0000-000000070000}"/>
    <cellStyle name="Normal 2 3 6 2 2" xfId="684" xr:uid="{00000000-0005-0000-0000-000001070000}"/>
    <cellStyle name="Normal 2 3 6 2 2 2" xfId="1560" xr:uid="{00000000-0005-0000-0000-000002070000}"/>
    <cellStyle name="Normal 2 3 6 2 2 2 2" xfId="2857" xr:uid="{00000000-0005-0000-0000-000003070000}"/>
    <cellStyle name="Normal 2 3 6 2 2 2 2 2" xfId="7137" xr:uid="{00000000-0005-0000-0000-000004070000}"/>
    <cellStyle name="Normal 2 3 6 2 2 2 3" xfId="5840" xr:uid="{00000000-0005-0000-0000-000005070000}"/>
    <cellStyle name="Normal 2 3 6 2 2 3" xfId="2257" xr:uid="{00000000-0005-0000-0000-000006070000}"/>
    <cellStyle name="Normal 2 3 6 2 2 3 2" xfId="6537" xr:uid="{00000000-0005-0000-0000-000007070000}"/>
    <cellStyle name="Normal 2 3 6 2 2 4" xfId="3553" xr:uid="{00000000-0005-0000-0000-000008070000}"/>
    <cellStyle name="Normal 2 3 6 2 2 4 2" xfId="7833" xr:uid="{00000000-0005-0000-0000-000009070000}"/>
    <cellStyle name="Normal 2 3 6 2 2 5" xfId="4266" xr:uid="{00000000-0005-0000-0000-00000A070000}"/>
    <cellStyle name="Normal 2 3 6 2 2 5 2" xfId="8546" xr:uid="{00000000-0005-0000-0000-00000B070000}"/>
    <cellStyle name="Normal 2 3 6 2 2 6" xfId="4968" xr:uid="{00000000-0005-0000-0000-00000C070000}"/>
    <cellStyle name="Normal 2 3 6 2 3" xfId="846" xr:uid="{00000000-0005-0000-0000-00000D070000}"/>
    <cellStyle name="Normal 2 3 6 2 3 2" xfId="2494" xr:uid="{00000000-0005-0000-0000-00000E070000}"/>
    <cellStyle name="Normal 2 3 6 2 3 2 2" xfId="6774" xr:uid="{00000000-0005-0000-0000-00000F070000}"/>
    <cellStyle name="Normal 2 3 6 2 3 3" xfId="5128" xr:uid="{00000000-0005-0000-0000-000010070000}"/>
    <cellStyle name="Normal 2 3 6 2 4" xfId="1197" xr:uid="{00000000-0005-0000-0000-000011070000}"/>
    <cellStyle name="Normal 2 3 6 2 4 2" xfId="5477" xr:uid="{00000000-0005-0000-0000-000012070000}"/>
    <cellStyle name="Normal 2 3 6 2 5" xfId="1894" xr:uid="{00000000-0005-0000-0000-000013070000}"/>
    <cellStyle name="Normal 2 3 6 2 5 2" xfId="6174" xr:uid="{00000000-0005-0000-0000-000014070000}"/>
    <cellStyle name="Normal 2 3 6 2 6" xfId="3190" xr:uid="{00000000-0005-0000-0000-000015070000}"/>
    <cellStyle name="Normal 2 3 6 2 6 2" xfId="7470" xr:uid="{00000000-0005-0000-0000-000016070000}"/>
    <cellStyle name="Normal 2 3 6 2 7" xfId="3903" xr:uid="{00000000-0005-0000-0000-000017070000}"/>
    <cellStyle name="Normal 2 3 6 2 7 2" xfId="8183" xr:uid="{00000000-0005-0000-0000-000018070000}"/>
    <cellStyle name="Normal 2 3 6 2 8" xfId="4605" xr:uid="{00000000-0005-0000-0000-000019070000}"/>
    <cellStyle name="Normal 2 3 6 3" xfId="247" xr:uid="{00000000-0005-0000-0000-00001A070000}"/>
    <cellStyle name="Normal 2 3 6 3 2" xfId="612" xr:uid="{00000000-0005-0000-0000-00001B070000}"/>
    <cellStyle name="Normal 2 3 6 3 2 2" xfId="1488" xr:uid="{00000000-0005-0000-0000-00001C070000}"/>
    <cellStyle name="Normal 2 3 6 3 2 2 2" xfId="2785" xr:uid="{00000000-0005-0000-0000-00001D070000}"/>
    <cellStyle name="Normal 2 3 6 3 2 2 2 2" xfId="7065" xr:uid="{00000000-0005-0000-0000-00001E070000}"/>
    <cellStyle name="Normal 2 3 6 3 2 2 3" xfId="5768" xr:uid="{00000000-0005-0000-0000-00001F070000}"/>
    <cellStyle name="Normal 2 3 6 3 2 3" xfId="2185" xr:uid="{00000000-0005-0000-0000-000020070000}"/>
    <cellStyle name="Normal 2 3 6 3 2 3 2" xfId="6465" xr:uid="{00000000-0005-0000-0000-000021070000}"/>
    <cellStyle name="Normal 2 3 6 3 2 4" xfId="3481" xr:uid="{00000000-0005-0000-0000-000022070000}"/>
    <cellStyle name="Normal 2 3 6 3 2 4 2" xfId="7761" xr:uid="{00000000-0005-0000-0000-000023070000}"/>
    <cellStyle name="Normal 2 3 6 3 2 5" xfId="4194" xr:uid="{00000000-0005-0000-0000-000024070000}"/>
    <cellStyle name="Normal 2 3 6 3 2 5 2" xfId="8474" xr:uid="{00000000-0005-0000-0000-000025070000}"/>
    <cellStyle name="Normal 2 3 6 3 2 6" xfId="4896" xr:uid="{00000000-0005-0000-0000-000026070000}"/>
    <cellStyle name="Normal 2 3 6 3 3" xfId="934" xr:uid="{00000000-0005-0000-0000-000027070000}"/>
    <cellStyle name="Normal 2 3 6 3 3 2" xfId="2422" xr:uid="{00000000-0005-0000-0000-000028070000}"/>
    <cellStyle name="Normal 2 3 6 3 3 2 2" xfId="6702" xr:uid="{00000000-0005-0000-0000-000029070000}"/>
    <cellStyle name="Normal 2 3 6 3 3 3" xfId="5216" xr:uid="{00000000-0005-0000-0000-00002A070000}"/>
    <cellStyle name="Normal 2 3 6 3 4" xfId="1125" xr:uid="{00000000-0005-0000-0000-00002B070000}"/>
    <cellStyle name="Normal 2 3 6 3 4 2" xfId="5405" xr:uid="{00000000-0005-0000-0000-00002C070000}"/>
    <cellStyle name="Normal 2 3 6 3 5" xfId="1822" xr:uid="{00000000-0005-0000-0000-00002D070000}"/>
    <cellStyle name="Normal 2 3 6 3 5 2" xfId="6102" xr:uid="{00000000-0005-0000-0000-00002E070000}"/>
    <cellStyle name="Normal 2 3 6 3 6" xfId="3118" xr:uid="{00000000-0005-0000-0000-00002F070000}"/>
    <cellStyle name="Normal 2 3 6 3 6 2" xfId="7398" xr:uid="{00000000-0005-0000-0000-000030070000}"/>
    <cellStyle name="Normal 2 3 6 3 7" xfId="3831" xr:uid="{00000000-0005-0000-0000-000031070000}"/>
    <cellStyle name="Normal 2 3 6 3 7 2" xfId="8111" xr:uid="{00000000-0005-0000-0000-000032070000}"/>
    <cellStyle name="Normal 2 3 6 3 8" xfId="4533" xr:uid="{00000000-0005-0000-0000-000033070000}"/>
    <cellStyle name="Normal 2 3 6 4" xfId="404" xr:uid="{00000000-0005-0000-0000-000034070000}"/>
    <cellStyle name="Normal 2 3 6 4 2" xfId="1280" xr:uid="{00000000-0005-0000-0000-000035070000}"/>
    <cellStyle name="Normal 2 3 6 4 2 2" xfId="2577" xr:uid="{00000000-0005-0000-0000-000036070000}"/>
    <cellStyle name="Normal 2 3 6 4 2 2 2" xfId="6857" xr:uid="{00000000-0005-0000-0000-000037070000}"/>
    <cellStyle name="Normal 2 3 6 4 2 3" xfId="5560" xr:uid="{00000000-0005-0000-0000-000038070000}"/>
    <cellStyle name="Normal 2 3 6 4 3" xfId="1977" xr:uid="{00000000-0005-0000-0000-000039070000}"/>
    <cellStyle name="Normal 2 3 6 4 3 2" xfId="6257" xr:uid="{00000000-0005-0000-0000-00003A070000}"/>
    <cellStyle name="Normal 2 3 6 4 4" xfId="3273" xr:uid="{00000000-0005-0000-0000-00003B070000}"/>
    <cellStyle name="Normal 2 3 6 4 4 2" xfId="7553" xr:uid="{00000000-0005-0000-0000-00003C070000}"/>
    <cellStyle name="Normal 2 3 6 4 5" xfId="3986" xr:uid="{00000000-0005-0000-0000-00003D070000}"/>
    <cellStyle name="Normal 2 3 6 4 5 2" xfId="8266" xr:uid="{00000000-0005-0000-0000-00003E070000}"/>
    <cellStyle name="Normal 2 3 6 4 6" xfId="4688" xr:uid="{00000000-0005-0000-0000-00003F070000}"/>
    <cellStyle name="Normal 2 3 6 5" xfId="524" xr:uid="{00000000-0005-0000-0000-000040070000}"/>
    <cellStyle name="Normal 2 3 6 5 2" xfId="1400" xr:uid="{00000000-0005-0000-0000-000041070000}"/>
    <cellStyle name="Normal 2 3 6 5 2 2" xfId="2697" xr:uid="{00000000-0005-0000-0000-000042070000}"/>
    <cellStyle name="Normal 2 3 6 5 2 2 2" xfId="6977" xr:uid="{00000000-0005-0000-0000-000043070000}"/>
    <cellStyle name="Normal 2 3 6 5 2 3" xfId="5680" xr:uid="{00000000-0005-0000-0000-000044070000}"/>
    <cellStyle name="Normal 2 3 6 5 3" xfId="2097" xr:uid="{00000000-0005-0000-0000-000045070000}"/>
    <cellStyle name="Normal 2 3 6 5 3 2" xfId="6377" xr:uid="{00000000-0005-0000-0000-000046070000}"/>
    <cellStyle name="Normal 2 3 6 5 4" xfId="3393" xr:uid="{00000000-0005-0000-0000-000047070000}"/>
    <cellStyle name="Normal 2 3 6 5 4 2" xfId="7673" xr:uid="{00000000-0005-0000-0000-000048070000}"/>
    <cellStyle name="Normal 2 3 6 5 5" xfId="4106" xr:uid="{00000000-0005-0000-0000-000049070000}"/>
    <cellStyle name="Normal 2 3 6 5 5 2" xfId="8386" xr:uid="{00000000-0005-0000-0000-00004A070000}"/>
    <cellStyle name="Normal 2 3 6 5 6" xfId="4808" xr:uid="{00000000-0005-0000-0000-00004B070000}"/>
    <cellStyle name="Normal 2 3 6 6" xfId="153" xr:uid="{00000000-0005-0000-0000-00004C070000}"/>
    <cellStyle name="Normal 2 3 6 6 2" xfId="1729" xr:uid="{00000000-0005-0000-0000-00004D070000}"/>
    <cellStyle name="Normal 2 3 6 6 2 2" xfId="6009" xr:uid="{00000000-0005-0000-0000-00004E070000}"/>
    <cellStyle name="Normal 2 3 6 6 3" xfId="3025" xr:uid="{00000000-0005-0000-0000-00004F070000}"/>
    <cellStyle name="Normal 2 3 6 6 3 2" xfId="7305" xr:uid="{00000000-0005-0000-0000-000050070000}"/>
    <cellStyle name="Normal 2 3 6 6 4" xfId="3738" xr:uid="{00000000-0005-0000-0000-000051070000}"/>
    <cellStyle name="Normal 2 3 6 6 4 2" xfId="8018" xr:uid="{00000000-0005-0000-0000-000052070000}"/>
    <cellStyle name="Normal 2 3 6 6 5" xfId="4440" xr:uid="{00000000-0005-0000-0000-000053070000}"/>
    <cellStyle name="Normal 2 3 6 7" xfId="774" xr:uid="{00000000-0005-0000-0000-000054070000}"/>
    <cellStyle name="Normal 2 3 6 7 2" xfId="2329" xr:uid="{00000000-0005-0000-0000-000055070000}"/>
    <cellStyle name="Normal 2 3 6 7 2 2" xfId="6609" xr:uid="{00000000-0005-0000-0000-000056070000}"/>
    <cellStyle name="Normal 2 3 6 7 3" xfId="5056" xr:uid="{00000000-0005-0000-0000-000057070000}"/>
    <cellStyle name="Normal 2 3 6 8" xfId="1032" xr:uid="{00000000-0005-0000-0000-000058070000}"/>
    <cellStyle name="Normal 2 3 6 8 2" xfId="5312" xr:uid="{00000000-0005-0000-0000-000059070000}"/>
    <cellStyle name="Normal 2 3 6 9" xfId="1648" xr:uid="{00000000-0005-0000-0000-00005A070000}"/>
    <cellStyle name="Normal 2 3 6 9 2" xfId="5928" xr:uid="{00000000-0005-0000-0000-00005B070000}"/>
    <cellStyle name="Normal 2 3 7" xfId="80" xr:uid="{00000000-0005-0000-0000-00005C070000}"/>
    <cellStyle name="Normal 2 3 7 10" xfId="2953" xr:uid="{00000000-0005-0000-0000-00005D070000}"/>
    <cellStyle name="Normal 2 3 7 10 2" xfId="7233" xr:uid="{00000000-0005-0000-0000-00005E070000}"/>
    <cellStyle name="Normal 2 3 7 11" xfId="3649" xr:uid="{00000000-0005-0000-0000-00005F070000}"/>
    <cellStyle name="Normal 2 3 7 11 2" xfId="7929" xr:uid="{00000000-0005-0000-0000-000060070000}"/>
    <cellStyle name="Normal 2 3 7 12" xfId="4368" xr:uid="{00000000-0005-0000-0000-000061070000}"/>
    <cellStyle name="Normal 2 3 7 2" xfId="327" xr:uid="{00000000-0005-0000-0000-000062070000}"/>
    <cellStyle name="Normal 2 3 7 2 2" xfId="692" xr:uid="{00000000-0005-0000-0000-000063070000}"/>
    <cellStyle name="Normal 2 3 7 2 2 2" xfId="1568" xr:uid="{00000000-0005-0000-0000-000064070000}"/>
    <cellStyle name="Normal 2 3 7 2 2 2 2" xfId="2865" xr:uid="{00000000-0005-0000-0000-000065070000}"/>
    <cellStyle name="Normal 2 3 7 2 2 2 2 2" xfId="7145" xr:uid="{00000000-0005-0000-0000-000066070000}"/>
    <cellStyle name="Normal 2 3 7 2 2 2 3" xfId="5848" xr:uid="{00000000-0005-0000-0000-000067070000}"/>
    <cellStyle name="Normal 2 3 7 2 2 3" xfId="2265" xr:uid="{00000000-0005-0000-0000-000068070000}"/>
    <cellStyle name="Normal 2 3 7 2 2 3 2" xfId="6545" xr:uid="{00000000-0005-0000-0000-000069070000}"/>
    <cellStyle name="Normal 2 3 7 2 2 4" xfId="3561" xr:uid="{00000000-0005-0000-0000-00006A070000}"/>
    <cellStyle name="Normal 2 3 7 2 2 4 2" xfId="7841" xr:uid="{00000000-0005-0000-0000-00006B070000}"/>
    <cellStyle name="Normal 2 3 7 2 2 5" xfId="4274" xr:uid="{00000000-0005-0000-0000-00006C070000}"/>
    <cellStyle name="Normal 2 3 7 2 2 5 2" xfId="8554" xr:uid="{00000000-0005-0000-0000-00006D070000}"/>
    <cellStyle name="Normal 2 3 7 2 2 6" xfId="4976" xr:uid="{00000000-0005-0000-0000-00006E070000}"/>
    <cellStyle name="Normal 2 3 7 2 3" xfId="854" xr:uid="{00000000-0005-0000-0000-00006F070000}"/>
    <cellStyle name="Normal 2 3 7 2 3 2" xfId="2502" xr:uid="{00000000-0005-0000-0000-000070070000}"/>
    <cellStyle name="Normal 2 3 7 2 3 2 2" xfId="6782" xr:uid="{00000000-0005-0000-0000-000071070000}"/>
    <cellStyle name="Normal 2 3 7 2 3 3" xfId="5136" xr:uid="{00000000-0005-0000-0000-000072070000}"/>
    <cellStyle name="Normal 2 3 7 2 4" xfId="1205" xr:uid="{00000000-0005-0000-0000-000073070000}"/>
    <cellStyle name="Normal 2 3 7 2 4 2" xfId="5485" xr:uid="{00000000-0005-0000-0000-000074070000}"/>
    <cellStyle name="Normal 2 3 7 2 5" xfId="1902" xr:uid="{00000000-0005-0000-0000-000075070000}"/>
    <cellStyle name="Normal 2 3 7 2 5 2" xfId="6182" xr:uid="{00000000-0005-0000-0000-000076070000}"/>
    <cellStyle name="Normal 2 3 7 2 6" xfId="3198" xr:uid="{00000000-0005-0000-0000-000077070000}"/>
    <cellStyle name="Normal 2 3 7 2 6 2" xfId="7478" xr:uid="{00000000-0005-0000-0000-000078070000}"/>
    <cellStyle name="Normal 2 3 7 2 7" xfId="3911" xr:uid="{00000000-0005-0000-0000-000079070000}"/>
    <cellStyle name="Normal 2 3 7 2 7 2" xfId="8191" xr:uid="{00000000-0005-0000-0000-00007A070000}"/>
    <cellStyle name="Normal 2 3 7 2 8" xfId="4613" xr:uid="{00000000-0005-0000-0000-00007B070000}"/>
    <cellStyle name="Normal 2 3 7 3" xfId="255" xr:uid="{00000000-0005-0000-0000-00007C070000}"/>
    <cellStyle name="Normal 2 3 7 3 2" xfId="620" xr:uid="{00000000-0005-0000-0000-00007D070000}"/>
    <cellStyle name="Normal 2 3 7 3 2 2" xfId="1496" xr:uid="{00000000-0005-0000-0000-00007E070000}"/>
    <cellStyle name="Normal 2 3 7 3 2 2 2" xfId="2793" xr:uid="{00000000-0005-0000-0000-00007F070000}"/>
    <cellStyle name="Normal 2 3 7 3 2 2 2 2" xfId="7073" xr:uid="{00000000-0005-0000-0000-000080070000}"/>
    <cellStyle name="Normal 2 3 7 3 2 2 3" xfId="5776" xr:uid="{00000000-0005-0000-0000-000081070000}"/>
    <cellStyle name="Normal 2 3 7 3 2 3" xfId="2193" xr:uid="{00000000-0005-0000-0000-000082070000}"/>
    <cellStyle name="Normal 2 3 7 3 2 3 2" xfId="6473" xr:uid="{00000000-0005-0000-0000-000083070000}"/>
    <cellStyle name="Normal 2 3 7 3 2 4" xfId="3489" xr:uid="{00000000-0005-0000-0000-000084070000}"/>
    <cellStyle name="Normal 2 3 7 3 2 4 2" xfId="7769" xr:uid="{00000000-0005-0000-0000-000085070000}"/>
    <cellStyle name="Normal 2 3 7 3 2 5" xfId="4202" xr:uid="{00000000-0005-0000-0000-000086070000}"/>
    <cellStyle name="Normal 2 3 7 3 2 5 2" xfId="8482" xr:uid="{00000000-0005-0000-0000-000087070000}"/>
    <cellStyle name="Normal 2 3 7 3 2 6" xfId="4904" xr:uid="{00000000-0005-0000-0000-000088070000}"/>
    <cellStyle name="Normal 2 3 7 3 3" xfId="942" xr:uid="{00000000-0005-0000-0000-000089070000}"/>
    <cellStyle name="Normal 2 3 7 3 3 2" xfId="2430" xr:uid="{00000000-0005-0000-0000-00008A070000}"/>
    <cellStyle name="Normal 2 3 7 3 3 2 2" xfId="6710" xr:uid="{00000000-0005-0000-0000-00008B070000}"/>
    <cellStyle name="Normal 2 3 7 3 3 3" xfId="5224" xr:uid="{00000000-0005-0000-0000-00008C070000}"/>
    <cellStyle name="Normal 2 3 7 3 4" xfId="1133" xr:uid="{00000000-0005-0000-0000-00008D070000}"/>
    <cellStyle name="Normal 2 3 7 3 4 2" xfId="5413" xr:uid="{00000000-0005-0000-0000-00008E070000}"/>
    <cellStyle name="Normal 2 3 7 3 5" xfId="1830" xr:uid="{00000000-0005-0000-0000-00008F070000}"/>
    <cellStyle name="Normal 2 3 7 3 5 2" xfId="6110" xr:uid="{00000000-0005-0000-0000-000090070000}"/>
    <cellStyle name="Normal 2 3 7 3 6" xfId="3126" xr:uid="{00000000-0005-0000-0000-000091070000}"/>
    <cellStyle name="Normal 2 3 7 3 6 2" xfId="7406" xr:uid="{00000000-0005-0000-0000-000092070000}"/>
    <cellStyle name="Normal 2 3 7 3 7" xfId="3839" xr:uid="{00000000-0005-0000-0000-000093070000}"/>
    <cellStyle name="Normal 2 3 7 3 7 2" xfId="8119" xr:uid="{00000000-0005-0000-0000-000094070000}"/>
    <cellStyle name="Normal 2 3 7 3 8" xfId="4541" xr:uid="{00000000-0005-0000-0000-000095070000}"/>
    <cellStyle name="Normal 2 3 7 4" xfId="412" xr:uid="{00000000-0005-0000-0000-000096070000}"/>
    <cellStyle name="Normal 2 3 7 4 2" xfId="1288" xr:uid="{00000000-0005-0000-0000-000097070000}"/>
    <cellStyle name="Normal 2 3 7 4 2 2" xfId="2585" xr:uid="{00000000-0005-0000-0000-000098070000}"/>
    <cellStyle name="Normal 2 3 7 4 2 2 2" xfId="6865" xr:uid="{00000000-0005-0000-0000-000099070000}"/>
    <cellStyle name="Normal 2 3 7 4 2 3" xfId="5568" xr:uid="{00000000-0005-0000-0000-00009A070000}"/>
    <cellStyle name="Normal 2 3 7 4 3" xfId="1985" xr:uid="{00000000-0005-0000-0000-00009B070000}"/>
    <cellStyle name="Normal 2 3 7 4 3 2" xfId="6265" xr:uid="{00000000-0005-0000-0000-00009C070000}"/>
    <cellStyle name="Normal 2 3 7 4 4" xfId="3281" xr:uid="{00000000-0005-0000-0000-00009D070000}"/>
    <cellStyle name="Normal 2 3 7 4 4 2" xfId="7561" xr:uid="{00000000-0005-0000-0000-00009E070000}"/>
    <cellStyle name="Normal 2 3 7 4 5" xfId="3994" xr:uid="{00000000-0005-0000-0000-00009F070000}"/>
    <cellStyle name="Normal 2 3 7 4 5 2" xfId="8274" xr:uid="{00000000-0005-0000-0000-0000A0070000}"/>
    <cellStyle name="Normal 2 3 7 4 6" xfId="4696" xr:uid="{00000000-0005-0000-0000-0000A1070000}"/>
    <cellStyle name="Normal 2 3 7 5" xfId="532" xr:uid="{00000000-0005-0000-0000-0000A2070000}"/>
    <cellStyle name="Normal 2 3 7 5 2" xfId="1408" xr:uid="{00000000-0005-0000-0000-0000A3070000}"/>
    <cellStyle name="Normal 2 3 7 5 2 2" xfId="2705" xr:uid="{00000000-0005-0000-0000-0000A4070000}"/>
    <cellStyle name="Normal 2 3 7 5 2 2 2" xfId="6985" xr:uid="{00000000-0005-0000-0000-0000A5070000}"/>
    <cellStyle name="Normal 2 3 7 5 2 3" xfId="5688" xr:uid="{00000000-0005-0000-0000-0000A6070000}"/>
    <cellStyle name="Normal 2 3 7 5 3" xfId="2105" xr:uid="{00000000-0005-0000-0000-0000A7070000}"/>
    <cellStyle name="Normal 2 3 7 5 3 2" xfId="6385" xr:uid="{00000000-0005-0000-0000-0000A8070000}"/>
    <cellStyle name="Normal 2 3 7 5 4" xfId="3401" xr:uid="{00000000-0005-0000-0000-0000A9070000}"/>
    <cellStyle name="Normal 2 3 7 5 4 2" xfId="7681" xr:uid="{00000000-0005-0000-0000-0000AA070000}"/>
    <cellStyle name="Normal 2 3 7 5 5" xfId="4114" xr:uid="{00000000-0005-0000-0000-0000AB070000}"/>
    <cellStyle name="Normal 2 3 7 5 5 2" xfId="8394" xr:uid="{00000000-0005-0000-0000-0000AC070000}"/>
    <cellStyle name="Normal 2 3 7 5 6" xfId="4816" xr:uid="{00000000-0005-0000-0000-0000AD070000}"/>
    <cellStyle name="Normal 2 3 7 6" xfId="161" xr:uid="{00000000-0005-0000-0000-0000AE070000}"/>
    <cellStyle name="Normal 2 3 7 6 2" xfId="1737" xr:uid="{00000000-0005-0000-0000-0000AF070000}"/>
    <cellStyle name="Normal 2 3 7 6 2 2" xfId="6017" xr:uid="{00000000-0005-0000-0000-0000B0070000}"/>
    <cellStyle name="Normal 2 3 7 6 3" xfId="3033" xr:uid="{00000000-0005-0000-0000-0000B1070000}"/>
    <cellStyle name="Normal 2 3 7 6 3 2" xfId="7313" xr:uid="{00000000-0005-0000-0000-0000B2070000}"/>
    <cellStyle name="Normal 2 3 7 6 4" xfId="3746" xr:uid="{00000000-0005-0000-0000-0000B3070000}"/>
    <cellStyle name="Normal 2 3 7 6 4 2" xfId="8026" xr:uid="{00000000-0005-0000-0000-0000B4070000}"/>
    <cellStyle name="Normal 2 3 7 6 5" xfId="4448" xr:uid="{00000000-0005-0000-0000-0000B5070000}"/>
    <cellStyle name="Normal 2 3 7 7" xfId="782" xr:uid="{00000000-0005-0000-0000-0000B6070000}"/>
    <cellStyle name="Normal 2 3 7 7 2" xfId="2337" xr:uid="{00000000-0005-0000-0000-0000B7070000}"/>
    <cellStyle name="Normal 2 3 7 7 2 2" xfId="6617" xr:uid="{00000000-0005-0000-0000-0000B8070000}"/>
    <cellStyle name="Normal 2 3 7 7 3" xfId="5064" xr:uid="{00000000-0005-0000-0000-0000B9070000}"/>
    <cellStyle name="Normal 2 3 7 8" xfId="1040" xr:uid="{00000000-0005-0000-0000-0000BA070000}"/>
    <cellStyle name="Normal 2 3 7 8 2" xfId="5320" xr:uid="{00000000-0005-0000-0000-0000BB070000}"/>
    <cellStyle name="Normal 2 3 7 9" xfId="1656" xr:uid="{00000000-0005-0000-0000-0000BC070000}"/>
    <cellStyle name="Normal 2 3 7 9 2" xfId="5936" xr:uid="{00000000-0005-0000-0000-0000BD070000}"/>
    <cellStyle name="Normal 2 3 8" xfId="88" xr:uid="{00000000-0005-0000-0000-0000BE070000}"/>
    <cellStyle name="Normal 2 3 8 10" xfId="2961" xr:uid="{00000000-0005-0000-0000-0000BF070000}"/>
    <cellStyle name="Normal 2 3 8 10 2" xfId="7241" xr:uid="{00000000-0005-0000-0000-0000C0070000}"/>
    <cellStyle name="Normal 2 3 8 11" xfId="3657" xr:uid="{00000000-0005-0000-0000-0000C1070000}"/>
    <cellStyle name="Normal 2 3 8 11 2" xfId="7937" xr:uid="{00000000-0005-0000-0000-0000C2070000}"/>
    <cellStyle name="Normal 2 3 8 12" xfId="4376" xr:uid="{00000000-0005-0000-0000-0000C3070000}"/>
    <cellStyle name="Normal 2 3 8 2" xfId="335" xr:uid="{00000000-0005-0000-0000-0000C4070000}"/>
    <cellStyle name="Normal 2 3 8 2 2" xfId="700" xr:uid="{00000000-0005-0000-0000-0000C5070000}"/>
    <cellStyle name="Normal 2 3 8 2 2 2" xfId="1576" xr:uid="{00000000-0005-0000-0000-0000C6070000}"/>
    <cellStyle name="Normal 2 3 8 2 2 2 2" xfId="2873" xr:uid="{00000000-0005-0000-0000-0000C7070000}"/>
    <cellStyle name="Normal 2 3 8 2 2 2 2 2" xfId="7153" xr:uid="{00000000-0005-0000-0000-0000C8070000}"/>
    <cellStyle name="Normal 2 3 8 2 2 2 3" xfId="5856" xr:uid="{00000000-0005-0000-0000-0000C9070000}"/>
    <cellStyle name="Normal 2 3 8 2 2 3" xfId="2273" xr:uid="{00000000-0005-0000-0000-0000CA070000}"/>
    <cellStyle name="Normal 2 3 8 2 2 3 2" xfId="6553" xr:uid="{00000000-0005-0000-0000-0000CB070000}"/>
    <cellStyle name="Normal 2 3 8 2 2 4" xfId="3569" xr:uid="{00000000-0005-0000-0000-0000CC070000}"/>
    <cellStyle name="Normal 2 3 8 2 2 4 2" xfId="7849" xr:uid="{00000000-0005-0000-0000-0000CD070000}"/>
    <cellStyle name="Normal 2 3 8 2 2 5" xfId="4282" xr:uid="{00000000-0005-0000-0000-0000CE070000}"/>
    <cellStyle name="Normal 2 3 8 2 2 5 2" xfId="8562" xr:uid="{00000000-0005-0000-0000-0000CF070000}"/>
    <cellStyle name="Normal 2 3 8 2 2 6" xfId="4984" xr:uid="{00000000-0005-0000-0000-0000D0070000}"/>
    <cellStyle name="Normal 2 3 8 2 3" xfId="862" xr:uid="{00000000-0005-0000-0000-0000D1070000}"/>
    <cellStyle name="Normal 2 3 8 2 3 2" xfId="2510" xr:uid="{00000000-0005-0000-0000-0000D2070000}"/>
    <cellStyle name="Normal 2 3 8 2 3 2 2" xfId="6790" xr:uid="{00000000-0005-0000-0000-0000D3070000}"/>
    <cellStyle name="Normal 2 3 8 2 3 3" xfId="5144" xr:uid="{00000000-0005-0000-0000-0000D4070000}"/>
    <cellStyle name="Normal 2 3 8 2 4" xfId="1213" xr:uid="{00000000-0005-0000-0000-0000D5070000}"/>
    <cellStyle name="Normal 2 3 8 2 4 2" xfId="5493" xr:uid="{00000000-0005-0000-0000-0000D6070000}"/>
    <cellStyle name="Normal 2 3 8 2 5" xfId="1910" xr:uid="{00000000-0005-0000-0000-0000D7070000}"/>
    <cellStyle name="Normal 2 3 8 2 5 2" xfId="6190" xr:uid="{00000000-0005-0000-0000-0000D8070000}"/>
    <cellStyle name="Normal 2 3 8 2 6" xfId="3206" xr:uid="{00000000-0005-0000-0000-0000D9070000}"/>
    <cellStyle name="Normal 2 3 8 2 6 2" xfId="7486" xr:uid="{00000000-0005-0000-0000-0000DA070000}"/>
    <cellStyle name="Normal 2 3 8 2 7" xfId="3919" xr:uid="{00000000-0005-0000-0000-0000DB070000}"/>
    <cellStyle name="Normal 2 3 8 2 7 2" xfId="8199" xr:uid="{00000000-0005-0000-0000-0000DC070000}"/>
    <cellStyle name="Normal 2 3 8 2 8" xfId="4621" xr:uid="{00000000-0005-0000-0000-0000DD070000}"/>
    <cellStyle name="Normal 2 3 8 3" xfId="263" xr:uid="{00000000-0005-0000-0000-0000DE070000}"/>
    <cellStyle name="Normal 2 3 8 3 2" xfId="628" xr:uid="{00000000-0005-0000-0000-0000DF070000}"/>
    <cellStyle name="Normal 2 3 8 3 2 2" xfId="1504" xr:uid="{00000000-0005-0000-0000-0000E0070000}"/>
    <cellStyle name="Normal 2 3 8 3 2 2 2" xfId="2801" xr:uid="{00000000-0005-0000-0000-0000E1070000}"/>
    <cellStyle name="Normal 2 3 8 3 2 2 2 2" xfId="7081" xr:uid="{00000000-0005-0000-0000-0000E2070000}"/>
    <cellStyle name="Normal 2 3 8 3 2 2 3" xfId="5784" xr:uid="{00000000-0005-0000-0000-0000E3070000}"/>
    <cellStyle name="Normal 2 3 8 3 2 3" xfId="2201" xr:uid="{00000000-0005-0000-0000-0000E4070000}"/>
    <cellStyle name="Normal 2 3 8 3 2 3 2" xfId="6481" xr:uid="{00000000-0005-0000-0000-0000E5070000}"/>
    <cellStyle name="Normal 2 3 8 3 2 4" xfId="3497" xr:uid="{00000000-0005-0000-0000-0000E6070000}"/>
    <cellStyle name="Normal 2 3 8 3 2 4 2" xfId="7777" xr:uid="{00000000-0005-0000-0000-0000E7070000}"/>
    <cellStyle name="Normal 2 3 8 3 2 5" xfId="4210" xr:uid="{00000000-0005-0000-0000-0000E8070000}"/>
    <cellStyle name="Normal 2 3 8 3 2 5 2" xfId="8490" xr:uid="{00000000-0005-0000-0000-0000E9070000}"/>
    <cellStyle name="Normal 2 3 8 3 2 6" xfId="4912" xr:uid="{00000000-0005-0000-0000-0000EA070000}"/>
    <cellStyle name="Normal 2 3 8 3 3" xfId="950" xr:uid="{00000000-0005-0000-0000-0000EB070000}"/>
    <cellStyle name="Normal 2 3 8 3 3 2" xfId="2438" xr:uid="{00000000-0005-0000-0000-0000EC070000}"/>
    <cellStyle name="Normal 2 3 8 3 3 2 2" xfId="6718" xr:uid="{00000000-0005-0000-0000-0000ED070000}"/>
    <cellStyle name="Normal 2 3 8 3 3 3" xfId="5232" xr:uid="{00000000-0005-0000-0000-0000EE070000}"/>
    <cellStyle name="Normal 2 3 8 3 4" xfId="1141" xr:uid="{00000000-0005-0000-0000-0000EF070000}"/>
    <cellStyle name="Normal 2 3 8 3 4 2" xfId="5421" xr:uid="{00000000-0005-0000-0000-0000F0070000}"/>
    <cellStyle name="Normal 2 3 8 3 5" xfId="1838" xr:uid="{00000000-0005-0000-0000-0000F1070000}"/>
    <cellStyle name="Normal 2 3 8 3 5 2" xfId="6118" xr:uid="{00000000-0005-0000-0000-0000F2070000}"/>
    <cellStyle name="Normal 2 3 8 3 6" xfId="3134" xr:uid="{00000000-0005-0000-0000-0000F3070000}"/>
    <cellStyle name="Normal 2 3 8 3 6 2" xfId="7414" xr:uid="{00000000-0005-0000-0000-0000F4070000}"/>
    <cellStyle name="Normal 2 3 8 3 7" xfId="3847" xr:uid="{00000000-0005-0000-0000-0000F5070000}"/>
    <cellStyle name="Normal 2 3 8 3 7 2" xfId="8127" xr:uid="{00000000-0005-0000-0000-0000F6070000}"/>
    <cellStyle name="Normal 2 3 8 3 8" xfId="4549" xr:uid="{00000000-0005-0000-0000-0000F7070000}"/>
    <cellStyle name="Normal 2 3 8 4" xfId="420" xr:uid="{00000000-0005-0000-0000-0000F8070000}"/>
    <cellStyle name="Normal 2 3 8 4 2" xfId="1296" xr:uid="{00000000-0005-0000-0000-0000F9070000}"/>
    <cellStyle name="Normal 2 3 8 4 2 2" xfId="2593" xr:uid="{00000000-0005-0000-0000-0000FA070000}"/>
    <cellStyle name="Normal 2 3 8 4 2 2 2" xfId="6873" xr:uid="{00000000-0005-0000-0000-0000FB070000}"/>
    <cellStyle name="Normal 2 3 8 4 2 3" xfId="5576" xr:uid="{00000000-0005-0000-0000-0000FC070000}"/>
    <cellStyle name="Normal 2 3 8 4 3" xfId="1993" xr:uid="{00000000-0005-0000-0000-0000FD070000}"/>
    <cellStyle name="Normal 2 3 8 4 3 2" xfId="6273" xr:uid="{00000000-0005-0000-0000-0000FE070000}"/>
    <cellStyle name="Normal 2 3 8 4 4" xfId="3289" xr:uid="{00000000-0005-0000-0000-0000FF070000}"/>
    <cellStyle name="Normal 2 3 8 4 4 2" xfId="7569" xr:uid="{00000000-0005-0000-0000-000000080000}"/>
    <cellStyle name="Normal 2 3 8 4 5" xfId="4002" xr:uid="{00000000-0005-0000-0000-000001080000}"/>
    <cellStyle name="Normal 2 3 8 4 5 2" xfId="8282" xr:uid="{00000000-0005-0000-0000-000002080000}"/>
    <cellStyle name="Normal 2 3 8 4 6" xfId="4704" xr:uid="{00000000-0005-0000-0000-000003080000}"/>
    <cellStyle name="Normal 2 3 8 5" xfId="540" xr:uid="{00000000-0005-0000-0000-000004080000}"/>
    <cellStyle name="Normal 2 3 8 5 2" xfId="1416" xr:uid="{00000000-0005-0000-0000-000005080000}"/>
    <cellStyle name="Normal 2 3 8 5 2 2" xfId="2713" xr:uid="{00000000-0005-0000-0000-000006080000}"/>
    <cellStyle name="Normal 2 3 8 5 2 2 2" xfId="6993" xr:uid="{00000000-0005-0000-0000-000007080000}"/>
    <cellStyle name="Normal 2 3 8 5 2 3" xfId="5696" xr:uid="{00000000-0005-0000-0000-000008080000}"/>
    <cellStyle name="Normal 2 3 8 5 3" xfId="2113" xr:uid="{00000000-0005-0000-0000-000009080000}"/>
    <cellStyle name="Normal 2 3 8 5 3 2" xfId="6393" xr:uid="{00000000-0005-0000-0000-00000A080000}"/>
    <cellStyle name="Normal 2 3 8 5 4" xfId="3409" xr:uid="{00000000-0005-0000-0000-00000B080000}"/>
    <cellStyle name="Normal 2 3 8 5 4 2" xfId="7689" xr:uid="{00000000-0005-0000-0000-00000C080000}"/>
    <cellStyle name="Normal 2 3 8 5 5" xfId="4122" xr:uid="{00000000-0005-0000-0000-00000D080000}"/>
    <cellStyle name="Normal 2 3 8 5 5 2" xfId="8402" xr:uid="{00000000-0005-0000-0000-00000E080000}"/>
    <cellStyle name="Normal 2 3 8 5 6" xfId="4824" xr:uid="{00000000-0005-0000-0000-00000F080000}"/>
    <cellStyle name="Normal 2 3 8 6" xfId="169" xr:uid="{00000000-0005-0000-0000-000010080000}"/>
    <cellStyle name="Normal 2 3 8 6 2" xfId="1745" xr:uid="{00000000-0005-0000-0000-000011080000}"/>
    <cellStyle name="Normal 2 3 8 6 2 2" xfId="6025" xr:uid="{00000000-0005-0000-0000-000012080000}"/>
    <cellStyle name="Normal 2 3 8 6 3" xfId="3041" xr:uid="{00000000-0005-0000-0000-000013080000}"/>
    <cellStyle name="Normal 2 3 8 6 3 2" xfId="7321" xr:uid="{00000000-0005-0000-0000-000014080000}"/>
    <cellStyle name="Normal 2 3 8 6 4" xfId="3754" xr:uid="{00000000-0005-0000-0000-000015080000}"/>
    <cellStyle name="Normal 2 3 8 6 4 2" xfId="8034" xr:uid="{00000000-0005-0000-0000-000016080000}"/>
    <cellStyle name="Normal 2 3 8 6 5" xfId="4456" xr:uid="{00000000-0005-0000-0000-000017080000}"/>
    <cellStyle name="Normal 2 3 8 7" xfId="790" xr:uid="{00000000-0005-0000-0000-000018080000}"/>
    <cellStyle name="Normal 2 3 8 7 2" xfId="2345" xr:uid="{00000000-0005-0000-0000-000019080000}"/>
    <cellStyle name="Normal 2 3 8 7 2 2" xfId="6625" xr:uid="{00000000-0005-0000-0000-00001A080000}"/>
    <cellStyle name="Normal 2 3 8 7 3" xfId="5072" xr:uid="{00000000-0005-0000-0000-00001B080000}"/>
    <cellStyle name="Normal 2 3 8 8" xfId="1048" xr:uid="{00000000-0005-0000-0000-00001C080000}"/>
    <cellStyle name="Normal 2 3 8 8 2" xfId="5328" xr:uid="{00000000-0005-0000-0000-00001D080000}"/>
    <cellStyle name="Normal 2 3 8 9" xfId="1664" xr:uid="{00000000-0005-0000-0000-00001E080000}"/>
    <cellStyle name="Normal 2 3 8 9 2" xfId="5944" xr:uid="{00000000-0005-0000-0000-00001F080000}"/>
    <cellStyle name="Normal 2 3 9" xfId="28" xr:uid="{00000000-0005-0000-0000-000020080000}"/>
    <cellStyle name="Normal 2 3 9 10" xfId="3601" xr:uid="{00000000-0005-0000-0000-000021080000}"/>
    <cellStyle name="Normal 2 3 9 10 2" xfId="7881" xr:uid="{00000000-0005-0000-0000-000022080000}"/>
    <cellStyle name="Normal 2 3 9 11" xfId="4320" xr:uid="{00000000-0005-0000-0000-000023080000}"/>
    <cellStyle name="Normal 2 3 9 2" xfId="468" xr:uid="{00000000-0005-0000-0000-000024080000}"/>
    <cellStyle name="Normal 2 3 9 2 2" xfId="894" xr:uid="{00000000-0005-0000-0000-000025080000}"/>
    <cellStyle name="Normal 2 3 9 2 2 2" xfId="2641" xr:uid="{00000000-0005-0000-0000-000026080000}"/>
    <cellStyle name="Normal 2 3 9 2 2 2 2" xfId="6921" xr:uid="{00000000-0005-0000-0000-000027080000}"/>
    <cellStyle name="Normal 2 3 9 2 2 3" xfId="5176" xr:uid="{00000000-0005-0000-0000-000028080000}"/>
    <cellStyle name="Normal 2 3 9 2 3" xfId="1344" xr:uid="{00000000-0005-0000-0000-000029080000}"/>
    <cellStyle name="Normal 2 3 9 2 3 2" xfId="5624" xr:uid="{00000000-0005-0000-0000-00002A080000}"/>
    <cellStyle name="Normal 2 3 9 2 4" xfId="2041" xr:uid="{00000000-0005-0000-0000-00002B080000}"/>
    <cellStyle name="Normal 2 3 9 2 4 2" xfId="6321" xr:uid="{00000000-0005-0000-0000-00002C080000}"/>
    <cellStyle name="Normal 2 3 9 2 5" xfId="3337" xr:uid="{00000000-0005-0000-0000-00002D080000}"/>
    <cellStyle name="Normal 2 3 9 2 5 2" xfId="7617" xr:uid="{00000000-0005-0000-0000-00002E080000}"/>
    <cellStyle name="Normal 2 3 9 2 6" xfId="4050" xr:uid="{00000000-0005-0000-0000-00002F080000}"/>
    <cellStyle name="Normal 2 3 9 2 6 2" xfId="8330" xr:uid="{00000000-0005-0000-0000-000030080000}"/>
    <cellStyle name="Normal 2 3 9 2 7" xfId="4752" xr:uid="{00000000-0005-0000-0000-000031080000}"/>
    <cellStyle name="Normal 2 3 9 3" xfId="363" xr:uid="{00000000-0005-0000-0000-000032080000}"/>
    <cellStyle name="Normal 2 3 9 3 2" xfId="1240" xr:uid="{00000000-0005-0000-0000-000033080000}"/>
    <cellStyle name="Normal 2 3 9 3 2 2" xfId="2537" xr:uid="{00000000-0005-0000-0000-000034080000}"/>
    <cellStyle name="Normal 2 3 9 3 2 2 2" xfId="6817" xr:uid="{00000000-0005-0000-0000-000035080000}"/>
    <cellStyle name="Normal 2 3 9 3 2 3" xfId="5520" xr:uid="{00000000-0005-0000-0000-000036080000}"/>
    <cellStyle name="Normal 2 3 9 3 3" xfId="1937" xr:uid="{00000000-0005-0000-0000-000037080000}"/>
    <cellStyle name="Normal 2 3 9 3 3 2" xfId="6217" xr:uid="{00000000-0005-0000-0000-000038080000}"/>
    <cellStyle name="Normal 2 3 9 3 4" xfId="3233" xr:uid="{00000000-0005-0000-0000-000039080000}"/>
    <cellStyle name="Normal 2 3 9 3 4 2" xfId="7513" xr:uid="{00000000-0005-0000-0000-00003A080000}"/>
    <cellStyle name="Normal 2 3 9 3 5" xfId="3946" xr:uid="{00000000-0005-0000-0000-00003B080000}"/>
    <cellStyle name="Normal 2 3 9 3 5 2" xfId="8226" xr:uid="{00000000-0005-0000-0000-00003C080000}"/>
    <cellStyle name="Normal 2 3 9 3 6" xfId="4648" xr:uid="{00000000-0005-0000-0000-00003D080000}"/>
    <cellStyle name="Normal 2 3 9 4" xfId="572" xr:uid="{00000000-0005-0000-0000-00003E080000}"/>
    <cellStyle name="Normal 2 3 9 4 2" xfId="1448" xr:uid="{00000000-0005-0000-0000-00003F080000}"/>
    <cellStyle name="Normal 2 3 9 4 2 2" xfId="2745" xr:uid="{00000000-0005-0000-0000-000040080000}"/>
    <cellStyle name="Normal 2 3 9 4 2 2 2" xfId="7025" xr:uid="{00000000-0005-0000-0000-000041080000}"/>
    <cellStyle name="Normal 2 3 9 4 2 3" xfId="5728" xr:uid="{00000000-0005-0000-0000-000042080000}"/>
    <cellStyle name="Normal 2 3 9 4 3" xfId="2145" xr:uid="{00000000-0005-0000-0000-000043080000}"/>
    <cellStyle name="Normal 2 3 9 4 3 2" xfId="6425" xr:uid="{00000000-0005-0000-0000-000044080000}"/>
    <cellStyle name="Normal 2 3 9 4 4" xfId="3441" xr:uid="{00000000-0005-0000-0000-000045080000}"/>
    <cellStyle name="Normal 2 3 9 4 4 2" xfId="7721" xr:uid="{00000000-0005-0000-0000-000046080000}"/>
    <cellStyle name="Normal 2 3 9 4 5" xfId="4154" xr:uid="{00000000-0005-0000-0000-000047080000}"/>
    <cellStyle name="Normal 2 3 9 4 5 2" xfId="8434" xr:uid="{00000000-0005-0000-0000-000048080000}"/>
    <cellStyle name="Normal 2 3 9 4 6" xfId="4856" xr:uid="{00000000-0005-0000-0000-000049080000}"/>
    <cellStyle name="Normal 2 3 9 5" xfId="204" xr:uid="{00000000-0005-0000-0000-00004A080000}"/>
    <cellStyle name="Normal 2 3 9 5 2" xfId="1780" xr:uid="{00000000-0005-0000-0000-00004B080000}"/>
    <cellStyle name="Normal 2 3 9 5 2 2" xfId="6060" xr:uid="{00000000-0005-0000-0000-00004C080000}"/>
    <cellStyle name="Normal 2 3 9 5 3" xfId="3076" xr:uid="{00000000-0005-0000-0000-00004D080000}"/>
    <cellStyle name="Normal 2 3 9 5 3 2" xfId="7356" xr:uid="{00000000-0005-0000-0000-00004E080000}"/>
    <cellStyle name="Normal 2 3 9 5 4" xfId="3789" xr:uid="{00000000-0005-0000-0000-00004F080000}"/>
    <cellStyle name="Normal 2 3 9 5 4 2" xfId="8069" xr:uid="{00000000-0005-0000-0000-000050080000}"/>
    <cellStyle name="Normal 2 3 9 5 5" xfId="4491" xr:uid="{00000000-0005-0000-0000-000051080000}"/>
    <cellStyle name="Normal 2 3 9 6" xfId="734" xr:uid="{00000000-0005-0000-0000-000052080000}"/>
    <cellStyle name="Normal 2 3 9 6 2" xfId="2380" xr:uid="{00000000-0005-0000-0000-000053080000}"/>
    <cellStyle name="Normal 2 3 9 6 2 2" xfId="6660" xr:uid="{00000000-0005-0000-0000-000054080000}"/>
    <cellStyle name="Normal 2 3 9 6 3" xfId="5016" xr:uid="{00000000-0005-0000-0000-000055080000}"/>
    <cellStyle name="Normal 2 3 9 7" xfId="1083" xr:uid="{00000000-0005-0000-0000-000056080000}"/>
    <cellStyle name="Normal 2 3 9 7 2" xfId="5363" xr:uid="{00000000-0005-0000-0000-000057080000}"/>
    <cellStyle name="Normal 2 3 9 8" xfId="1608" xr:uid="{00000000-0005-0000-0000-000058080000}"/>
    <cellStyle name="Normal 2 3 9 8 2" xfId="5888" xr:uid="{00000000-0005-0000-0000-000059080000}"/>
    <cellStyle name="Normal 2 3 9 9" xfId="2905" xr:uid="{00000000-0005-0000-0000-00005A080000}"/>
    <cellStyle name="Normal 2 3 9 9 2" xfId="7185" xr:uid="{00000000-0005-0000-0000-00005B080000}"/>
    <cellStyle name="Normal 2 4" xfId="7" xr:uid="{00000000-0005-0000-0000-00005C080000}"/>
    <cellStyle name="Normal 2 4 10" xfId="105" xr:uid="{00000000-0005-0000-0000-00005D080000}"/>
    <cellStyle name="Normal 2 4 10 10" xfId="4393" xr:uid="{00000000-0005-0000-0000-00005E080000}"/>
    <cellStyle name="Normal 2 4 10 2" xfId="437" xr:uid="{00000000-0005-0000-0000-00005F080000}"/>
    <cellStyle name="Normal 2 4 10 2 2" xfId="1313" xr:uid="{00000000-0005-0000-0000-000060080000}"/>
    <cellStyle name="Normal 2 4 10 2 2 2" xfId="2610" xr:uid="{00000000-0005-0000-0000-000061080000}"/>
    <cellStyle name="Normal 2 4 10 2 2 2 2" xfId="6890" xr:uid="{00000000-0005-0000-0000-000062080000}"/>
    <cellStyle name="Normal 2 4 10 2 2 3" xfId="5593" xr:uid="{00000000-0005-0000-0000-000063080000}"/>
    <cellStyle name="Normal 2 4 10 2 3" xfId="2010" xr:uid="{00000000-0005-0000-0000-000064080000}"/>
    <cellStyle name="Normal 2 4 10 2 3 2" xfId="6290" xr:uid="{00000000-0005-0000-0000-000065080000}"/>
    <cellStyle name="Normal 2 4 10 2 4" xfId="3306" xr:uid="{00000000-0005-0000-0000-000066080000}"/>
    <cellStyle name="Normal 2 4 10 2 4 2" xfId="7586" xr:uid="{00000000-0005-0000-0000-000067080000}"/>
    <cellStyle name="Normal 2 4 10 2 5" xfId="4019" xr:uid="{00000000-0005-0000-0000-000068080000}"/>
    <cellStyle name="Normal 2 4 10 2 5 2" xfId="8299" xr:uid="{00000000-0005-0000-0000-000069080000}"/>
    <cellStyle name="Normal 2 4 10 2 6" xfId="4721" xr:uid="{00000000-0005-0000-0000-00006A080000}"/>
    <cellStyle name="Normal 2 4 10 3" xfId="645" xr:uid="{00000000-0005-0000-0000-00006B080000}"/>
    <cellStyle name="Normal 2 4 10 3 2" xfId="1521" xr:uid="{00000000-0005-0000-0000-00006C080000}"/>
    <cellStyle name="Normal 2 4 10 3 2 2" xfId="2818" xr:uid="{00000000-0005-0000-0000-00006D080000}"/>
    <cellStyle name="Normal 2 4 10 3 2 2 2" xfId="7098" xr:uid="{00000000-0005-0000-0000-00006E080000}"/>
    <cellStyle name="Normal 2 4 10 3 2 3" xfId="5801" xr:uid="{00000000-0005-0000-0000-00006F080000}"/>
    <cellStyle name="Normal 2 4 10 3 3" xfId="2218" xr:uid="{00000000-0005-0000-0000-000070080000}"/>
    <cellStyle name="Normal 2 4 10 3 3 2" xfId="6498" xr:uid="{00000000-0005-0000-0000-000071080000}"/>
    <cellStyle name="Normal 2 4 10 3 4" xfId="3514" xr:uid="{00000000-0005-0000-0000-000072080000}"/>
    <cellStyle name="Normal 2 4 10 3 4 2" xfId="7794" xr:uid="{00000000-0005-0000-0000-000073080000}"/>
    <cellStyle name="Normal 2 4 10 3 5" xfId="4227" xr:uid="{00000000-0005-0000-0000-000074080000}"/>
    <cellStyle name="Normal 2 4 10 3 5 2" xfId="8507" xr:uid="{00000000-0005-0000-0000-000075080000}"/>
    <cellStyle name="Normal 2 4 10 3 6" xfId="4929" xr:uid="{00000000-0005-0000-0000-000076080000}"/>
    <cellStyle name="Normal 2 4 10 4" xfId="280" xr:uid="{00000000-0005-0000-0000-000077080000}"/>
    <cellStyle name="Normal 2 4 10 4 2" xfId="1855" xr:uid="{00000000-0005-0000-0000-000078080000}"/>
    <cellStyle name="Normal 2 4 10 4 2 2" xfId="6135" xr:uid="{00000000-0005-0000-0000-000079080000}"/>
    <cellStyle name="Normal 2 4 10 4 3" xfId="3151" xr:uid="{00000000-0005-0000-0000-00007A080000}"/>
    <cellStyle name="Normal 2 4 10 4 3 2" xfId="7431" xr:uid="{00000000-0005-0000-0000-00007B080000}"/>
    <cellStyle name="Normal 2 4 10 4 4" xfId="3864" xr:uid="{00000000-0005-0000-0000-00007C080000}"/>
    <cellStyle name="Normal 2 4 10 4 4 2" xfId="8144" xr:uid="{00000000-0005-0000-0000-00007D080000}"/>
    <cellStyle name="Normal 2 4 10 4 5" xfId="4566" xr:uid="{00000000-0005-0000-0000-00007E080000}"/>
    <cellStyle name="Normal 2 4 10 5" xfId="807" xr:uid="{00000000-0005-0000-0000-00007F080000}"/>
    <cellStyle name="Normal 2 4 10 5 2" xfId="2455" xr:uid="{00000000-0005-0000-0000-000080080000}"/>
    <cellStyle name="Normal 2 4 10 5 2 2" xfId="6735" xr:uid="{00000000-0005-0000-0000-000081080000}"/>
    <cellStyle name="Normal 2 4 10 5 3" xfId="5089" xr:uid="{00000000-0005-0000-0000-000082080000}"/>
    <cellStyle name="Normal 2 4 10 6" xfId="1158" xr:uid="{00000000-0005-0000-0000-000083080000}"/>
    <cellStyle name="Normal 2 4 10 6 2" xfId="5438" xr:uid="{00000000-0005-0000-0000-000084080000}"/>
    <cellStyle name="Normal 2 4 10 7" xfId="1681" xr:uid="{00000000-0005-0000-0000-000085080000}"/>
    <cellStyle name="Normal 2 4 10 7 2" xfId="5961" xr:uid="{00000000-0005-0000-0000-000086080000}"/>
    <cellStyle name="Normal 2 4 10 8" xfId="2978" xr:uid="{00000000-0005-0000-0000-000087080000}"/>
    <cellStyle name="Normal 2 4 10 8 2" xfId="7258" xr:uid="{00000000-0005-0000-0000-000088080000}"/>
    <cellStyle name="Normal 2 4 10 9" xfId="3674" xr:uid="{00000000-0005-0000-0000-000089080000}"/>
    <cellStyle name="Normal 2 4 10 9 2" xfId="7954" xr:uid="{00000000-0005-0000-0000-00008A080000}"/>
    <cellStyle name="Normal 2 4 11" xfId="188" xr:uid="{00000000-0005-0000-0000-00008B080000}"/>
    <cellStyle name="Normal 2 4 11 2" xfId="557" xr:uid="{00000000-0005-0000-0000-00008C080000}"/>
    <cellStyle name="Normal 2 4 11 2 2" xfId="1433" xr:uid="{00000000-0005-0000-0000-00008D080000}"/>
    <cellStyle name="Normal 2 4 11 2 2 2" xfId="2730" xr:uid="{00000000-0005-0000-0000-00008E080000}"/>
    <cellStyle name="Normal 2 4 11 2 2 2 2" xfId="7010" xr:uid="{00000000-0005-0000-0000-00008F080000}"/>
    <cellStyle name="Normal 2 4 11 2 2 3" xfId="5713" xr:uid="{00000000-0005-0000-0000-000090080000}"/>
    <cellStyle name="Normal 2 4 11 2 3" xfId="2130" xr:uid="{00000000-0005-0000-0000-000091080000}"/>
    <cellStyle name="Normal 2 4 11 2 3 2" xfId="6410" xr:uid="{00000000-0005-0000-0000-000092080000}"/>
    <cellStyle name="Normal 2 4 11 2 4" xfId="3426" xr:uid="{00000000-0005-0000-0000-000093080000}"/>
    <cellStyle name="Normal 2 4 11 2 4 2" xfId="7706" xr:uid="{00000000-0005-0000-0000-000094080000}"/>
    <cellStyle name="Normal 2 4 11 2 5" xfId="4139" xr:uid="{00000000-0005-0000-0000-000095080000}"/>
    <cellStyle name="Normal 2 4 11 2 5 2" xfId="8419" xr:uid="{00000000-0005-0000-0000-000096080000}"/>
    <cellStyle name="Normal 2 4 11 2 6" xfId="4841" xr:uid="{00000000-0005-0000-0000-000097080000}"/>
    <cellStyle name="Normal 2 4 11 3" xfId="879" xr:uid="{00000000-0005-0000-0000-000098080000}"/>
    <cellStyle name="Normal 2 4 11 3 2" xfId="2364" xr:uid="{00000000-0005-0000-0000-000099080000}"/>
    <cellStyle name="Normal 2 4 11 3 2 2" xfId="6644" xr:uid="{00000000-0005-0000-0000-00009A080000}"/>
    <cellStyle name="Normal 2 4 11 3 3" xfId="5161" xr:uid="{00000000-0005-0000-0000-00009B080000}"/>
    <cellStyle name="Normal 2 4 11 4" xfId="1067" xr:uid="{00000000-0005-0000-0000-00009C080000}"/>
    <cellStyle name="Normal 2 4 11 4 2" xfId="5347" xr:uid="{00000000-0005-0000-0000-00009D080000}"/>
    <cellStyle name="Normal 2 4 11 5" xfId="1764" xr:uid="{00000000-0005-0000-0000-00009E080000}"/>
    <cellStyle name="Normal 2 4 11 5 2" xfId="6044" xr:uid="{00000000-0005-0000-0000-00009F080000}"/>
    <cellStyle name="Normal 2 4 11 6" xfId="3060" xr:uid="{00000000-0005-0000-0000-0000A0080000}"/>
    <cellStyle name="Normal 2 4 11 6 2" xfId="7340" xr:uid="{00000000-0005-0000-0000-0000A1080000}"/>
    <cellStyle name="Normal 2 4 11 7" xfId="3773" xr:uid="{00000000-0005-0000-0000-0000A2080000}"/>
    <cellStyle name="Normal 2 4 11 7 2" xfId="8053" xr:uid="{00000000-0005-0000-0000-0000A3080000}"/>
    <cellStyle name="Normal 2 4 11 8" xfId="4475" xr:uid="{00000000-0005-0000-0000-0000A4080000}"/>
    <cellStyle name="Normal 2 4 12" xfId="354" xr:uid="{00000000-0005-0000-0000-0000A5080000}"/>
    <cellStyle name="Normal 2 4 12 2" xfId="1231" xr:uid="{00000000-0005-0000-0000-0000A6080000}"/>
    <cellStyle name="Normal 2 4 12 2 2" xfId="2528" xr:uid="{00000000-0005-0000-0000-0000A7080000}"/>
    <cellStyle name="Normal 2 4 12 2 2 2" xfId="6808" xr:uid="{00000000-0005-0000-0000-0000A8080000}"/>
    <cellStyle name="Normal 2 4 12 2 3" xfId="5511" xr:uid="{00000000-0005-0000-0000-0000A9080000}"/>
    <cellStyle name="Normal 2 4 12 3" xfId="1928" xr:uid="{00000000-0005-0000-0000-0000AA080000}"/>
    <cellStyle name="Normal 2 4 12 3 2" xfId="6208" xr:uid="{00000000-0005-0000-0000-0000AB080000}"/>
    <cellStyle name="Normal 2 4 12 4" xfId="3224" xr:uid="{00000000-0005-0000-0000-0000AC080000}"/>
    <cellStyle name="Normal 2 4 12 4 2" xfId="7504" xr:uid="{00000000-0005-0000-0000-0000AD080000}"/>
    <cellStyle name="Normal 2 4 12 5" xfId="3937" xr:uid="{00000000-0005-0000-0000-0000AE080000}"/>
    <cellStyle name="Normal 2 4 12 5 2" xfId="8217" xr:uid="{00000000-0005-0000-0000-0000AF080000}"/>
    <cellStyle name="Normal 2 4 12 6" xfId="4639" xr:uid="{00000000-0005-0000-0000-0000B0080000}"/>
    <cellStyle name="Normal 2 4 13" xfId="485" xr:uid="{00000000-0005-0000-0000-0000B1080000}"/>
    <cellStyle name="Normal 2 4 13 2" xfId="1361" xr:uid="{00000000-0005-0000-0000-0000B2080000}"/>
    <cellStyle name="Normal 2 4 13 2 2" xfId="2658" xr:uid="{00000000-0005-0000-0000-0000B3080000}"/>
    <cellStyle name="Normal 2 4 13 2 2 2" xfId="6938" xr:uid="{00000000-0005-0000-0000-0000B4080000}"/>
    <cellStyle name="Normal 2 4 13 2 3" xfId="5641" xr:uid="{00000000-0005-0000-0000-0000B5080000}"/>
    <cellStyle name="Normal 2 4 13 3" xfId="2058" xr:uid="{00000000-0005-0000-0000-0000B6080000}"/>
    <cellStyle name="Normal 2 4 13 3 2" xfId="6338" xr:uid="{00000000-0005-0000-0000-0000B7080000}"/>
    <cellStyle name="Normal 2 4 13 4" xfId="3354" xr:uid="{00000000-0005-0000-0000-0000B8080000}"/>
    <cellStyle name="Normal 2 4 13 4 2" xfId="7634" xr:uid="{00000000-0005-0000-0000-0000B9080000}"/>
    <cellStyle name="Normal 2 4 13 5" xfId="4067" xr:uid="{00000000-0005-0000-0000-0000BA080000}"/>
    <cellStyle name="Normal 2 4 13 5 2" xfId="8347" xr:uid="{00000000-0005-0000-0000-0000BB080000}"/>
    <cellStyle name="Normal 2 4 13 6" xfId="4769" xr:uid="{00000000-0005-0000-0000-0000BC080000}"/>
    <cellStyle name="Normal 2 4 14" xfId="113" xr:uid="{00000000-0005-0000-0000-0000BD080000}"/>
    <cellStyle name="Normal 2 4 14 2" xfId="991" xr:uid="{00000000-0005-0000-0000-0000BE080000}"/>
    <cellStyle name="Normal 2 4 14 2 2" xfId="5273" xr:uid="{00000000-0005-0000-0000-0000BF080000}"/>
    <cellStyle name="Normal 2 4 14 3" xfId="1689" xr:uid="{00000000-0005-0000-0000-0000C0080000}"/>
    <cellStyle name="Normal 2 4 14 3 2" xfId="5969" xr:uid="{00000000-0005-0000-0000-0000C1080000}"/>
    <cellStyle name="Normal 2 4 14 4" xfId="2986" xr:uid="{00000000-0005-0000-0000-0000C2080000}"/>
    <cellStyle name="Normal 2 4 14 4 2" xfId="7266" xr:uid="{00000000-0005-0000-0000-0000C3080000}"/>
    <cellStyle name="Normal 2 4 14 5" xfId="3699" xr:uid="{00000000-0005-0000-0000-0000C4080000}"/>
    <cellStyle name="Normal 2 4 14 5 2" xfId="7979" xr:uid="{00000000-0005-0000-0000-0000C5080000}"/>
    <cellStyle name="Normal 2 4 14 6" xfId="4401" xr:uid="{00000000-0005-0000-0000-0000C6080000}"/>
    <cellStyle name="Normal 2 4 15" xfId="719" xr:uid="{00000000-0005-0000-0000-0000C7080000}"/>
    <cellStyle name="Normal 2 4 15 2" xfId="2290" xr:uid="{00000000-0005-0000-0000-0000C8080000}"/>
    <cellStyle name="Normal 2 4 15 2 2" xfId="6570" xr:uid="{00000000-0005-0000-0000-0000C9080000}"/>
    <cellStyle name="Normal 2 4 15 3" xfId="5001" xr:uid="{00000000-0005-0000-0000-0000CA080000}"/>
    <cellStyle name="Normal 2 4 16" xfId="967" xr:uid="{00000000-0005-0000-0000-0000CB080000}"/>
    <cellStyle name="Normal 2 4 16 2" xfId="5249" xr:uid="{00000000-0005-0000-0000-0000CC080000}"/>
    <cellStyle name="Normal 2 4 17" xfId="1593" xr:uid="{00000000-0005-0000-0000-0000CD080000}"/>
    <cellStyle name="Normal 2 4 17 2" xfId="5873" xr:uid="{00000000-0005-0000-0000-0000CE080000}"/>
    <cellStyle name="Normal 2 4 18" xfId="2890" xr:uid="{00000000-0005-0000-0000-0000CF080000}"/>
    <cellStyle name="Normal 2 4 18 2" xfId="7170" xr:uid="{00000000-0005-0000-0000-0000D0080000}"/>
    <cellStyle name="Normal 2 4 19" xfId="3586" xr:uid="{00000000-0005-0000-0000-0000D1080000}"/>
    <cellStyle name="Normal 2 4 19 2" xfId="7866" xr:uid="{00000000-0005-0000-0000-0000D2080000}"/>
    <cellStyle name="Normal 2 4 2" xfId="21" xr:uid="{00000000-0005-0000-0000-0000D3080000}"/>
    <cellStyle name="Normal 2 4 2 10" xfId="983" xr:uid="{00000000-0005-0000-0000-0000D4080000}"/>
    <cellStyle name="Normal 2 4 2 10 2" xfId="5265" xr:uid="{00000000-0005-0000-0000-0000D5080000}"/>
    <cellStyle name="Normal 2 4 2 11" xfId="1601" xr:uid="{00000000-0005-0000-0000-0000D6080000}"/>
    <cellStyle name="Normal 2 4 2 11 2" xfId="5881" xr:uid="{00000000-0005-0000-0000-0000D7080000}"/>
    <cellStyle name="Normal 2 4 2 12" xfId="2898" xr:uid="{00000000-0005-0000-0000-0000D8080000}"/>
    <cellStyle name="Normal 2 4 2 12 2" xfId="7178" xr:uid="{00000000-0005-0000-0000-0000D9080000}"/>
    <cellStyle name="Normal 2 4 2 13" xfId="3594" xr:uid="{00000000-0005-0000-0000-0000DA080000}"/>
    <cellStyle name="Normal 2 4 2 13 2" xfId="7874" xr:uid="{00000000-0005-0000-0000-0000DB080000}"/>
    <cellStyle name="Normal 2 4 2 14" xfId="4313" xr:uid="{00000000-0005-0000-0000-0000DC080000}"/>
    <cellStyle name="Normal 2 4 2 2" xfId="97" xr:uid="{00000000-0005-0000-0000-0000DD080000}"/>
    <cellStyle name="Normal 2 4 2 2 10" xfId="2970" xr:uid="{00000000-0005-0000-0000-0000DE080000}"/>
    <cellStyle name="Normal 2 4 2 2 10 2" xfId="7250" xr:uid="{00000000-0005-0000-0000-0000DF080000}"/>
    <cellStyle name="Normal 2 4 2 2 11" xfId="3666" xr:uid="{00000000-0005-0000-0000-0000E0080000}"/>
    <cellStyle name="Normal 2 4 2 2 11 2" xfId="7946" xr:uid="{00000000-0005-0000-0000-0000E1080000}"/>
    <cellStyle name="Normal 2 4 2 2 12" xfId="4385" xr:uid="{00000000-0005-0000-0000-0000E2080000}"/>
    <cellStyle name="Normal 2 4 2 2 2" xfId="344" xr:uid="{00000000-0005-0000-0000-0000E3080000}"/>
    <cellStyle name="Normal 2 4 2 2 2 2" xfId="461" xr:uid="{00000000-0005-0000-0000-0000E4080000}"/>
    <cellStyle name="Normal 2 4 2 2 2 2 2" xfId="1337" xr:uid="{00000000-0005-0000-0000-0000E5080000}"/>
    <cellStyle name="Normal 2 4 2 2 2 2 2 2" xfId="2634" xr:uid="{00000000-0005-0000-0000-0000E6080000}"/>
    <cellStyle name="Normal 2 4 2 2 2 2 2 2 2" xfId="6914" xr:uid="{00000000-0005-0000-0000-0000E7080000}"/>
    <cellStyle name="Normal 2 4 2 2 2 2 2 3" xfId="5617" xr:uid="{00000000-0005-0000-0000-0000E8080000}"/>
    <cellStyle name="Normal 2 4 2 2 2 2 3" xfId="2034" xr:uid="{00000000-0005-0000-0000-0000E9080000}"/>
    <cellStyle name="Normal 2 4 2 2 2 2 3 2" xfId="6314" xr:uid="{00000000-0005-0000-0000-0000EA080000}"/>
    <cellStyle name="Normal 2 4 2 2 2 2 4" xfId="3330" xr:uid="{00000000-0005-0000-0000-0000EB080000}"/>
    <cellStyle name="Normal 2 4 2 2 2 2 4 2" xfId="7610" xr:uid="{00000000-0005-0000-0000-0000EC080000}"/>
    <cellStyle name="Normal 2 4 2 2 2 2 5" xfId="4043" xr:uid="{00000000-0005-0000-0000-0000ED080000}"/>
    <cellStyle name="Normal 2 4 2 2 2 2 5 2" xfId="8323" xr:uid="{00000000-0005-0000-0000-0000EE080000}"/>
    <cellStyle name="Normal 2 4 2 2 2 2 6" xfId="4745" xr:uid="{00000000-0005-0000-0000-0000EF080000}"/>
    <cellStyle name="Normal 2 4 2 2 2 3" xfId="709" xr:uid="{00000000-0005-0000-0000-0000F0080000}"/>
    <cellStyle name="Normal 2 4 2 2 2 3 2" xfId="1585" xr:uid="{00000000-0005-0000-0000-0000F1080000}"/>
    <cellStyle name="Normal 2 4 2 2 2 3 2 2" xfId="2882" xr:uid="{00000000-0005-0000-0000-0000F2080000}"/>
    <cellStyle name="Normal 2 4 2 2 2 3 2 2 2" xfId="7162" xr:uid="{00000000-0005-0000-0000-0000F3080000}"/>
    <cellStyle name="Normal 2 4 2 2 2 3 2 3" xfId="5865" xr:uid="{00000000-0005-0000-0000-0000F4080000}"/>
    <cellStyle name="Normal 2 4 2 2 2 3 3" xfId="2282" xr:uid="{00000000-0005-0000-0000-0000F5080000}"/>
    <cellStyle name="Normal 2 4 2 2 2 3 3 2" xfId="6562" xr:uid="{00000000-0005-0000-0000-0000F6080000}"/>
    <cellStyle name="Normal 2 4 2 2 2 3 4" xfId="3578" xr:uid="{00000000-0005-0000-0000-0000F7080000}"/>
    <cellStyle name="Normal 2 4 2 2 2 3 4 2" xfId="7858" xr:uid="{00000000-0005-0000-0000-0000F8080000}"/>
    <cellStyle name="Normal 2 4 2 2 2 3 5" xfId="4291" xr:uid="{00000000-0005-0000-0000-0000F9080000}"/>
    <cellStyle name="Normal 2 4 2 2 2 3 5 2" xfId="8571" xr:uid="{00000000-0005-0000-0000-0000FA080000}"/>
    <cellStyle name="Normal 2 4 2 2 2 3 6" xfId="4993" xr:uid="{00000000-0005-0000-0000-0000FB080000}"/>
    <cellStyle name="Normal 2 4 2 2 2 4" xfId="871" xr:uid="{00000000-0005-0000-0000-0000FC080000}"/>
    <cellStyle name="Normal 2 4 2 2 2 4 2" xfId="2519" xr:uid="{00000000-0005-0000-0000-0000FD080000}"/>
    <cellStyle name="Normal 2 4 2 2 2 4 2 2" xfId="6799" xr:uid="{00000000-0005-0000-0000-0000FE080000}"/>
    <cellStyle name="Normal 2 4 2 2 2 4 3" xfId="5153" xr:uid="{00000000-0005-0000-0000-0000FF080000}"/>
    <cellStyle name="Normal 2 4 2 2 2 5" xfId="1222" xr:uid="{00000000-0005-0000-0000-000000090000}"/>
    <cellStyle name="Normal 2 4 2 2 2 5 2" xfId="5502" xr:uid="{00000000-0005-0000-0000-000001090000}"/>
    <cellStyle name="Normal 2 4 2 2 2 6" xfId="1919" xr:uid="{00000000-0005-0000-0000-000002090000}"/>
    <cellStyle name="Normal 2 4 2 2 2 6 2" xfId="6199" xr:uid="{00000000-0005-0000-0000-000003090000}"/>
    <cellStyle name="Normal 2 4 2 2 2 7" xfId="3215" xr:uid="{00000000-0005-0000-0000-000004090000}"/>
    <cellStyle name="Normal 2 4 2 2 2 7 2" xfId="7495" xr:uid="{00000000-0005-0000-0000-000005090000}"/>
    <cellStyle name="Normal 2 4 2 2 2 8" xfId="3928" xr:uid="{00000000-0005-0000-0000-000006090000}"/>
    <cellStyle name="Normal 2 4 2 2 2 8 2" xfId="8208" xr:uid="{00000000-0005-0000-0000-000007090000}"/>
    <cellStyle name="Normal 2 4 2 2 2 9" xfId="4630" xr:uid="{00000000-0005-0000-0000-000008090000}"/>
    <cellStyle name="Normal 2 4 2 2 3" xfId="272" xr:uid="{00000000-0005-0000-0000-000009090000}"/>
    <cellStyle name="Normal 2 4 2 2 3 2" xfId="637" xr:uid="{00000000-0005-0000-0000-00000A090000}"/>
    <cellStyle name="Normal 2 4 2 2 3 2 2" xfId="1513" xr:uid="{00000000-0005-0000-0000-00000B090000}"/>
    <cellStyle name="Normal 2 4 2 2 3 2 2 2" xfId="2810" xr:uid="{00000000-0005-0000-0000-00000C090000}"/>
    <cellStyle name="Normal 2 4 2 2 3 2 2 2 2" xfId="7090" xr:uid="{00000000-0005-0000-0000-00000D090000}"/>
    <cellStyle name="Normal 2 4 2 2 3 2 2 3" xfId="5793" xr:uid="{00000000-0005-0000-0000-00000E090000}"/>
    <cellStyle name="Normal 2 4 2 2 3 2 3" xfId="2210" xr:uid="{00000000-0005-0000-0000-00000F090000}"/>
    <cellStyle name="Normal 2 4 2 2 3 2 3 2" xfId="6490" xr:uid="{00000000-0005-0000-0000-000010090000}"/>
    <cellStyle name="Normal 2 4 2 2 3 2 4" xfId="3506" xr:uid="{00000000-0005-0000-0000-000011090000}"/>
    <cellStyle name="Normal 2 4 2 2 3 2 4 2" xfId="7786" xr:uid="{00000000-0005-0000-0000-000012090000}"/>
    <cellStyle name="Normal 2 4 2 2 3 2 5" xfId="4219" xr:uid="{00000000-0005-0000-0000-000013090000}"/>
    <cellStyle name="Normal 2 4 2 2 3 2 5 2" xfId="8499" xr:uid="{00000000-0005-0000-0000-000014090000}"/>
    <cellStyle name="Normal 2 4 2 2 3 2 6" xfId="4921" xr:uid="{00000000-0005-0000-0000-000015090000}"/>
    <cellStyle name="Normal 2 4 2 2 3 3" xfId="959" xr:uid="{00000000-0005-0000-0000-000016090000}"/>
    <cellStyle name="Normal 2 4 2 2 3 3 2" xfId="2447" xr:uid="{00000000-0005-0000-0000-000017090000}"/>
    <cellStyle name="Normal 2 4 2 2 3 3 2 2" xfId="6727" xr:uid="{00000000-0005-0000-0000-000018090000}"/>
    <cellStyle name="Normal 2 4 2 2 3 3 3" xfId="5241" xr:uid="{00000000-0005-0000-0000-000019090000}"/>
    <cellStyle name="Normal 2 4 2 2 3 4" xfId="1150" xr:uid="{00000000-0005-0000-0000-00001A090000}"/>
    <cellStyle name="Normal 2 4 2 2 3 4 2" xfId="5430" xr:uid="{00000000-0005-0000-0000-00001B090000}"/>
    <cellStyle name="Normal 2 4 2 2 3 5" xfId="1847" xr:uid="{00000000-0005-0000-0000-00001C090000}"/>
    <cellStyle name="Normal 2 4 2 2 3 5 2" xfId="6127" xr:uid="{00000000-0005-0000-0000-00001D090000}"/>
    <cellStyle name="Normal 2 4 2 2 3 6" xfId="3143" xr:uid="{00000000-0005-0000-0000-00001E090000}"/>
    <cellStyle name="Normal 2 4 2 2 3 6 2" xfId="7423" xr:uid="{00000000-0005-0000-0000-00001F090000}"/>
    <cellStyle name="Normal 2 4 2 2 3 7" xfId="3856" xr:uid="{00000000-0005-0000-0000-000020090000}"/>
    <cellStyle name="Normal 2 4 2 2 3 7 2" xfId="8136" xr:uid="{00000000-0005-0000-0000-000021090000}"/>
    <cellStyle name="Normal 2 4 2 2 3 8" xfId="4558" xr:uid="{00000000-0005-0000-0000-000022090000}"/>
    <cellStyle name="Normal 2 4 2 2 4" xfId="429" xr:uid="{00000000-0005-0000-0000-000023090000}"/>
    <cellStyle name="Normal 2 4 2 2 4 2" xfId="1305" xr:uid="{00000000-0005-0000-0000-000024090000}"/>
    <cellStyle name="Normal 2 4 2 2 4 2 2" xfId="2602" xr:uid="{00000000-0005-0000-0000-000025090000}"/>
    <cellStyle name="Normal 2 4 2 2 4 2 2 2" xfId="6882" xr:uid="{00000000-0005-0000-0000-000026090000}"/>
    <cellStyle name="Normal 2 4 2 2 4 2 3" xfId="5585" xr:uid="{00000000-0005-0000-0000-000027090000}"/>
    <cellStyle name="Normal 2 4 2 2 4 3" xfId="2002" xr:uid="{00000000-0005-0000-0000-000028090000}"/>
    <cellStyle name="Normal 2 4 2 2 4 3 2" xfId="6282" xr:uid="{00000000-0005-0000-0000-000029090000}"/>
    <cellStyle name="Normal 2 4 2 2 4 4" xfId="3298" xr:uid="{00000000-0005-0000-0000-00002A090000}"/>
    <cellStyle name="Normal 2 4 2 2 4 4 2" xfId="7578" xr:uid="{00000000-0005-0000-0000-00002B090000}"/>
    <cellStyle name="Normal 2 4 2 2 4 5" xfId="4011" xr:uid="{00000000-0005-0000-0000-00002C090000}"/>
    <cellStyle name="Normal 2 4 2 2 4 5 2" xfId="8291" xr:uid="{00000000-0005-0000-0000-00002D090000}"/>
    <cellStyle name="Normal 2 4 2 2 4 6" xfId="4713" xr:uid="{00000000-0005-0000-0000-00002E090000}"/>
    <cellStyle name="Normal 2 4 2 2 5" xfId="549" xr:uid="{00000000-0005-0000-0000-00002F090000}"/>
    <cellStyle name="Normal 2 4 2 2 5 2" xfId="1425" xr:uid="{00000000-0005-0000-0000-000030090000}"/>
    <cellStyle name="Normal 2 4 2 2 5 2 2" xfId="2722" xr:uid="{00000000-0005-0000-0000-000031090000}"/>
    <cellStyle name="Normal 2 4 2 2 5 2 2 2" xfId="7002" xr:uid="{00000000-0005-0000-0000-000032090000}"/>
    <cellStyle name="Normal 2 4 2 2 5 2 3" xfId="5705" xr:uid="{00000000-0005-0000-0000-000033090000}"/>
    <cellStyle name="Normal 2 4 2 2 5 3" xfId="2122" xr:uid="{00000000-0005-0000-0000-000034090000}"/>
    <cellStyle name="Normal 2 4 2 2 5 3 2" xfId="6402" xr:uid="{00000000-0005-0000-0000-000035090000}"/>
    <cellStyle name="Normal 2 4 2 2 5 4" xfId="3418" xr:uid="{00000000-0005-0000-0000-000036090000}"/>
    <cellStyle name="Normal 2 4 2 2 5 4 2" xfId="7698" xr:uid="{00000000-0005-0000-0000-000037090000}"/>
    <cellStyle name="Normal 2 4 2 2 5 5" xfId="4131" xr:uid="{00000000-0005-0000-0000-000038090000}"/>
    <cellStyle name="Normal 2 4 2 2 5 5 2" xfId="8411" xr:uid="{00000000-0005-0000-0000-000039090000}"/>
    <cellStyle name="Normal 2 4 2 2 5 6" xfId="4833" xr:uid="{00000000-0005-0000-0000-00003A090000}"/>
    <cellStyle name="Normal 2 4 2 2 6" xfId="178" xr:uid="{00000000-0005-0000-0000-00003B090000}"/>
    <cellStyle name="Normal 2 4 2 2 6 2" xfId="1754" xr:uid="{00000000-0005-0000-0000-00003C090000}"/>
    <cellStyle name="Normal 2 4 2 2 6 2 2" xfId="6034" xr:uid="{00000000-0005-0000-0000-00003D090000}"/>
    <cellStyle name="Normal 2 4 2 2 6 3" xfId="3050" xr:uid="{00000000-0005-0000-0000-00003E090000}"/>
    <cellStyle name="Normal 2 4 2 2 6 3 2" xfId="7330" xr:uid="{00000000-0005-0000-0000-00003F090000}"/>
    <cellStyle name="Normal 2 4 2 2 6 4" xfId="3763" xr:uid="{00000000-0005-0000-0000-000040090000}"/>
    <cellStyle name="Normal 2 4 2 2 6 4 2" xfId="8043" xr:uid="{00000000-0005-0000-0000-000041090000}"/>
    <cellStyle name="Normal 2 4 2 2 6 5" xfId="4465" xr:uid="{00000000-0005-0000-0000-000042090000}"/>
    <cellStyle name="Normal 2 4 2 2 7" xfId="799" xr:uid="{00000000-0005-0000-0000-000043090000}"/>
    <cellStyle name="Normal 2 4 2 2 7 2" xfId="2354" xr:uid="{00000000-0005-0000-0000-000044090000}"/>
    <cellStyle name="Normal 2 4 2 2 7 2 2" xfId="6634" xr:uid="{00000000-0005-0000-0000-000045090000}"/>
    <cellStyle name="Normal 2 4 2 2 7 3" xfId="5081" xr:uid="{00000000-0005-0000-0000-000046090000}"/>
    <cellStyle name="Normal 2 4 2 2 8" xfId="1057" xr:uid="{00000000-0005-0000-0000-000047090000}"/>
    <cellStyle name="Normal 2 4 2 2 8 2" xfId="5337" xr:uid="{00000000-0005-0000-0000-000048090000}"/>
    <cellStyle name="Normal 2 4 2 2 9" xfId="1673" xr:uid="{00000000-0005-0000-0000-000049090000}"/>
    <cellStyle name="Normal 2 4 2 2 9 2" xfId="5953" xr:uid="{00000000-0005-0000-0000-00004A090000}"/>
    <cellStyle name="Normal 2 4 2 3" xfId="38" xr:uid="{00000000-0005-0000-0000-00004B090000}"/>
    <cellStyle name="Normal 2 4 2 3 10" xfId="3610" xr:uid="{00000000-0005-0000-0000-00004C090000}"/>
    <cellStyle name="Normal 2 4 2 3 10 2" xfId="7890" xr:uid="{00000000-0005-0000-0000-00004D090000}"/>
    <cellStyle name="Normal 2 4 2 3 11" xfId="4329" xr:uid="{00000000-0005-0000-0000-00004E090000}"/>
    <cellStyle name="Normal 2 4 2 3 2" xfId="477" xr:uid="{00000000-0005-0000-0000-00004F090000}"/>
    <cellStyle name="Normal 2 4 2 3 2 2" xfId="903" xr:uid="{00000000-0005-0000-0000-000050090000}"/>
    <cellStyle name="Normal 2 4 2 3 2 2 2" xfId="2650" xr:uid="{00000000-0005-0000-0000-000051090000}"/>
    <cellStyle name="Normal 2 4 2 3 2 2 2 2" xfId="6930" xr:uid="{00000000-0005-0000-0000-000052090000}"/>
    <cellStyle name="Normal 2 4 2 3 2 2 3" xfId="5185" xr:uid="{00000000-0005-0000-0000-000053090000}"/>
    <cellStyle name="Normal 2 4 2 3 2 3" xfId="1353" xr:uid="{00000000-0005-0000-0000-000054090000}"/>
    <cellStyle name="Normal 2 4 2 3 2 3 2" xfId="5633" xr:uid="{00000000-0005-0000-0000-000055090000}"/>
    <cellStyle name="Normal 2 4 2 3 2 4" xfId="2050" xr:uid="{00000000-0005-0000-0000-000056090000}"/>
    <cellStyle name="Normal 2 4 2 3 2 4 2" xfId="6330" xr:uid="{00000000-0005-0000-0000-000057090000}"/>
    <cellStyle name="Normal 2 4 2 3 2 5" xfId="3346" xr:uid="{00000000-0005-0000-0000-000058090000}"/>
    <cellStyle name="Normal 2 4 2 3 2 5 2" xfId="7626" xr:uid="{00000000-0005-0000-0000-000059090000}"/>
    <cellStyle name="Normal 2 4 2 3 2 6" xfId="4059" xr:uid="{00000000-0005-0000-0000-00005A090000}"/>
    <cellStyle name="Normal 2 4 2 3 2 6 2" xfId="8339" xr:uid="{00000000-0005-0000-0000-00005B090000}"/>
    <cellStyle name="Normal 2 4 2 3 2 7" xfId="4761" xr:uid="{00000000-0005-0000-0000-00005C090000}"/>
    <cellStyle name="Normal 2 4 2 3 3" xfId="372" xr:uid="{00000000-0005-0000-0000-00005D090000}"/>
    <cellStyle name="Normal 2 4 2 3 3 2" xfId="1249" xr:uid="{00000000-0005-0000-0000-00005E090000}"/>
    <cellStyle name="Normal 2 4 2 3 3 2 2" xfId="2546" xr:uid="{00000000-0005-0000-0000-00005F090000}"/>
    <cellStyle name="Normal 2 4 2 3 3 2 2 2" xfId="6826" xr:uid="{00000000-0005-0000-0000-000060090000}"/>
    <cellStyle name="Normal 2 4 2 3 3 2 3" xfId="5529" xr:uid="{00000000-0005-0000-0000-000061090000}"/>
    <cellStyle name="Normal 2 4 2 3 3 3" xfId="1946" xr:uid="{00000000-0005-0000-0000-000062090000}"/>
    <cellStyle name="Normal 2 4 2 3 3 3 2" xfId="6226" xr:uid="{00000000-0005-0000-0000-000063090000}"/>
    <cellStyle name="Normal 2 4 2 3 3 4" xfId="3242" xr:uid="{00000000-0005-0000-0000-000064090000}"/>
    <cellStyle name="Normal 2 4 2 3 3 4 2" xfId="7522" xr:uid="{00000000-0005-0000-0000-000065090000}"/>
    <cellStyle name="Normal 2 4 2 3 3 5" xfId="3955" xr:uid="{00000000-0005-0000-0000-000066090000}"/>
    <cellStyle name="Normal 2 4 2 3 3 5 2" xfId="8235" xr:uid="{00000000-0005-0000-0000-000067090000}"/>
    <cellStyle name="Normal 2 4 2 3 3 6" xfId="4657" xr:uid="{00000000-0005-0000-0000-000068090000}"/>
    <cellStyle name="Normal 2 4 2 3 4" xfId="581" xr:uid="{00000000-0005-0000-0000-000069090000}"/>
    <cellStyle name="Normal 2 4 2 3 4 2" xfId="1457" xr:uid="{00000000-0005-0000-0000-00006A090000}"/>
    <cellStyle name="Normal 2 4 2 3 4 2 2" xfId="2754" xr:uid="{00000000-0005-0000-0000-00006B090000}"/>
    <cellStyle name="Normal 2 4 2 3 4 2 2 2" xfId="7034" xr:uid="{00000000-0005-0000-0000-00006C090000}"/>
    <cellStyle name="Normal 2 4 2 3 4 2 3" xfId="5737" xr:uid="{00000000-0005-0000-0000-00006D090000}"/>
    <cellStyle name="Normal 2 4 2 3 4 3" xfId="2154" xr:uid="{00000000-0005-0000-0000-00006E090000}"/>
    <cellStyle name="Normal 2 4 2 3 4 3 2" xfId="6434" xr:uid="{00000000-0005-0000-0000-00006F090000}"/>
    <cellStyle name="Normal 2 4 2 3 4 4" xfId="3450" xr:uid="{00000000-0005-0000-0000-000070090000}"/>
    <cellStyle name="Normal 2 4 2 3 4 4 2" xfId="7730" xr:uid="{00000000-0005-0000-0000-000071090000}"/>
    <cellStyle name="Normal 2 4 2 3 4 5" xfId="4163" xr:uid="{00000000-0005-0000-0000-000072090000}"/>
    <cellStyle name="Normal 2 4 2 3 4 5 2" xfId="8443" xr:uid="{00000000-0005-0000-0000-000073090000}"/>
    <cellStyle name="Normal 2 4 2 3 4 6" xfId="4865" xr:uid="{00000000-0005-0000-0000-000074090000}"/>
    <cellStyle name="Normal 2 4 2 3 5" xfId="213" xr:uid="{00000000-0005-0000-0000-000075090000}"/>
    <cellStyle name="Normal 2 4 2 3 5 2" xfId="1789" xr:uid="{00000000-0005-0000-0000-000076090000}"/>
    <cellStyle name="Normal 2 4 2 3 5 2 2" xfId="6069" xr:uid="{00000000-0005-0000-0000-000077090000}"/>
    <cellStyle name="Normal 2 4 2 3 5 3" xfId="3085" xr:uid="{00000000-0005-0000-0000-000078090000}"/>
    <cellStyle name="Normal 2 4 2 3 5 3 2" xfId="7365" xr:uid="{00000000-0005-0000-0000-000079090000}"/>
    <cellStyle name="Normal 2 4 2 3 5 4" xfId="3798" xr:uid="{00000000-0005-0000-0000-00007A090000}"/>
    <cellStyle name="Normal 2 4 2 3 5 4 2" xfId="8078" xr:uid="{00000000-0005-0000-0000-00007B090000}"/>
    <cellStyle name="Normal 2 4 2 3 5 5" xfId="4500" xr:uid="{00000000-0005-0000-0000-00007C090000}"/>
    <cellStyle name="Normal 2 4 2 3 6" xfId="743" xr:uid="{00000000-0005-0000-0000-00007D090000}"/>
    <cellStyle name="Normal 2 4 2 3 6 2" xfId="2389" xr:uid="{00000000-0005-0000-0000-00007E090000}"/>
    <cellStyle name="Normal 2 4 2 3 6 2 2" xfId="6669" xr:uid="{00000000-0005-0000-0000-00007F090000}"/>
    <cellStyle name="Normal 2 4 2 3 6 3" xfId="5025" xr:uid="{00000000-0005-0000-0000-000080090000}"/>
    <cellStyle name="Normal 2 4 2 3 7" xfId="1092" xr:uid="{00000000-0005-0000-0000-000081090000}"/>
    <cellStyle name="Normal 2 4 2 3 7 2" xfId="5372" xr:uid="{00000000-0005-0000-0000-000082090000}"/>
    <cellStyle name="Normal 2 4 2 3 8" xfId="1617" xr:uid="{00000000-0005-0000-0000-000083090000}"/>
    <cellStyle name="Normal 2 4 2 3 8 2" xfId="5897" xr:uid="{00000000-0005-0000-0000-000084090000}"/>
    <cellStyle name="Normal 2 4 2 3 9" xfId="2914" xr:uid="{00000000-0005-0000-0000-000085090000}"/>
    <cellStyle name="Normal 2 4 2 3 9 2" xfId="7194" xr:uid="{00000000-0005-0000-0000-000086090000}"/>
    <cellStyle name="Normal 2 4 2 4" xfId="288" xr:uid="{00000000-0005-0000-0000-000087090000}"/>
    <cellStyle name="Normal 2 4 2 4 2" xfId="445" xr:uid="{00000000-0005-0000-0000-000088090000}"/>
    <cellStyle name="Normal 2 4 2 4 2 2" xfId="1321" xr:uid="{00000000-0005-0000-0000-000089090000}"/>
    <cellStyle name="Normal 2 4 2 4 2 2 2" xfId="2618" xr:uid="{00000000-0005-0000-0000-00008A090000}"/>
    <cellStyle name="Normal 2 4 2 4 2 2 2 2" xfId="6898" xr:uid="{00000000-0005-0000-0000-00008B090000}"/>
    <cellStyle name="Normal 2 4 2 4 2 2 3" xfId="5601" xr:uid="{00000000-0005-0000-0000-00008C090000}"/>
    <cellStyle name="Normal 2 4 2 4 2 3" xfId="2018" xr:uid="{00000000-0005-0000-0000-00008D090000}"/>
    <cellStyle name="Normal 2 4 2 4 2 3 2" xfId="6298" xr:uid="{00000000-0005-0000-0000-00008E090000}"/>
    <cellStyle name="Normal 2 4 2 4 2 4" xfId="3314" xr:uid="{00000000-0005-0000-0000-00008F090000}"/>
    <cellStyle name="Normal 2 4 2 4 2 4 2" xfId="7594" xr:uid="{00000000-0005-0000-0000-000090090000}"/>
    <cellStyle name="Normal 2 4 2 4 2 5" xfId="4027" xr:uid="{00000000-0005-0000-0000-000091090000}"/>
    <cellStyle name="Normal 2 4 2 4 2 5 2" xfId="8307" xr:uid="{00000000-0005-0000-0000-000092090000}"/>
    <cellStyle name="Normal 2 4 2 4 2 6" xfId="4729" xr:uid="{00000000-0005-0000-0000-000093090000}"/>
    <cellStyle name="Normal 2 4 2 4 3" xfId="653" xr:uid="{00000000-0005-0000-0000-000094090000}"/>
    <cellStyle name="Normal 2 4 2 4 3 2" xfId="1529" xr:uid="{00000000-0005-0000-0000-000095090000}"/>
    <cellStyle name="Normal 2 4 2 4 3 2 2" xfId="2826" xr:uid="{00000000-0005-0000-0000-000096090000}"/>
    <cellStyle name="Normal 2 4 2 4 3 2 2 2" xfId="7106" xr:uid="{00000000-0005-0000-0000-000097090000}"/>
    <cellStyle name="Normal 2 4 2 4 3 2 3" xfId="5809" xr:uid="{00000000-0005-0000-0000-000098090000}"/>
    <cellStyle name="Normal 2 4 2 4 3 3" xfId="2226" xr:uid="{00000000-0005-0000-0000-000099090000}"/>
    <cellStyle name="Normal 2 4 2 4 3 3 2" xfId="6506" xr:uid="{00000000-0005-0000-0000-00009A090000}"/>
    <cellStyle name="Normal 2 4 2 4 3 4" xfId="3522" xr:uid="{00000000-0005-0000-0000-00009B090000}"/>
    <cellStyle name="Normal 2 4 2 4 3 4 2" xfId="7802" xr:uid="{00000000-0005-0000-0000-00009C090000}"/>
    <cellStyle name="Normal 2 4 2 4 3 5" xfId="4235" xr:uid="{00000000-0005-0000-0000-00009D090000}"/>
    <cellStyle name="Normal 2 4 2 4 3 5 2" xfId="8515" xr:uid="{00000000-0005-0000-0000-00009E090000}"/>
    <cellStyle name="Normal 2 4 2 4 3 6" xfId="4937" xr:uid="{00000000-0005-0000-0000-00009F090000}"/>
    <cellStyle name="Normal 2 4 2 4 4" xfId="815" xr:uid="{00000000-0005-0000-0000-0000A0090000}"/>
    <cellStyle name="Normal 2 4 2 4 4 2" xfId="2463" xr:uid="{00000000-0005-0000-0000-0000A1090000}"/>
    <cellStyle name="Normal 2 4 2 4 4 2 2" xfId="6743" xr:uid="{00000000-0005-0000-0000-0000A2090000}"/>
    <cellStyle name="Normal 2 4 2 4 4 3" xfId="3872" xr:uid="{00000000-0005-0000-0000-0000A3090000}"/>
    <cellStyle name="Normal 2 4 2 4 4 3 2" xfId="8152" xr:uid="{00000000-0005-0000-0000-0000A4090000}"/>
    <cellStyle name="Normal 2 4 2 4 4 4" xfId="5097" xr:uid="{00000000-0005-0000-0000-0000A5090000}"/>
    <cellStyle name="Normal 2 4 2 4 5" xfId="1166" xr:uid="{00000000-0005-0000-0000-0000A6090000}"/>
    <cellStyle name="Normal 2 4 2 4 5 2" xfId="5446" xr:uid="{00000000-0005-0000-0000-0000A7090000}"/>
    <cellStyle name="Normal 2 4 2 4 6" xfId="1863" xr:uid="{00000000-0005-0000-0000-0000A8090000}"/>
    <cellStyle name="Normal 2 4 2 4 6 2" xfId="6143" xr:uid="{00000000-0005-0000-0000-0000A9090000}"/>
    <cellStyle name="Normal 2 4 2 4 7" xfId="3159" xr:uid="{00000000-0005-0000-0000-0000AA090000}"/>
    <cellStyle name="Normal 2 4 2 4 7 2" xfId="7439" xr:uid="{00000000-0005-0000-0000-0000AB090000}"/>
    <cellStyle name="Normal 2 4 2 4 8" xfId="3691" xr:uid="{00000000-0005-0000-0000-0000AC090000}"/>
    <cellStyle name="Normal 2 4 2 4 8 2" xfId="7971" xr:uid="{00000000-0005-0000-0000-0000AD090000}"/>
    <cellStyle name="Normal 2 4 2 4 9" xfId="4574" xr:uid="{00000000-0005-0000-0000-0000AE090000}"/>
    <cellStyle name="Normal 2 4 2 5" xfId="197" xr:uid="{00000000-0005-0000-0000-0000AF090000}"/>
    <cellStyle name="Normal 2 4 2 5 2" xfId="565" xr:uid="{00000000-0005-0000-0000-0000B0090000}"/>
    <cellStyle name="Normal 2 4 2 5 2 2" xfId="1441" xr:uid="{00000000-0005-0000-0000-0000B1090000}"/>
    <cellStyle name="Normal 2 4 2 5 2 2 2" xfId="2738" xr:uid="{00000000-0005-0000-0000-0000B2090000}"/>
    <cellStyle name="Normal 2 4 2 5 2 2 2 2" xfId="7018" xr:uid="{00000000-0005-0000-0000-0000B3090000}"/>
    <cellStyle name="Normal 2 4 2 5 2 2 3" xfId="5721" xr:uid="{00000000-0005-0000-0000-0000B4090000}"/>
    <cellStyle name="Normal 2 4 2 5 2 3" xfId="2138" xr:uid="{00000000-0005-0000-0000-0000B5090000}"/>
    <cellStyle name="Normal 2 4 2 5 2 3 2" xfId="6418" xr:uid="{00000000-0005-0000-0000-0000B6090000}"/>
    <cellStyle name="Normal 2 4 2 5 2 4" xfId="3434" xr:uid="{00000000-0005-0000-0000-0000B7090000}"/>
    <cellStyle name="Normal 2 4 2 5 2 4 2" xfId="7714" xr:uid="{00000000-0005-0000-0000-0000B8090000}"/>
    <cellStyle name="Normal 2 4 2 5 2 5" xfId="4147" xr:uid="{00000000-0005-0000-0000-0000B9090000}"/>
    <cellStyle name="Normal 2 4 2 5 2 5 2" xfId="8427" xr:uid="{00000000-0005-0000-0000-0000BA090000}"/>
    <cellStyle name="Normal 2 4 2 5 2 6" xfId="4849" xr:uid="{00000000-0005-0000-0000-0000BB090000}"/>
    <cellStyle name="Normal 2 4 2 5 3" xfId="887" xr:uid="{00000000-0005-0000-0000-0000BC090000}"/>
    <cellStyle name="Normal 2 4 2 5 3 2" xfId="2373" xr:uid="{00000000-0005-0000-0000-0000BD090000}"/>
    <cellStyle name="Normal 2 4 2 5 3 2 2" xfId="6653" xr:uid="{00000000-0005-0000-0000-0000BE090000}"/>
    <cellStyle name="Normal 2 4 2 5 3 3" xfId="5169" xr:uid="{00000000-0005-0000-0000-0000BF090000}"/>
    <cellStyle name="Normal 2 4 2 5 4" xfId="1076" xr:uid="{00000000-0005-0000-0000-0000C0090000}"/>
    <cellStyle name="Normal 2 4 2 5 4 2" xfId="5356" xr:uid="{00000000-0005-0000-0000-0000C1090000}"/>
    <cellStyle name="Normal 2 4 2 5 5" xfId="1773" xr:uid="{00000000-0005-0000-0000-0000C2090000}"/>
    <cellStyle name="Normal 2 4 2 5 5 2" xfId="6053" xr:uid="{00000000-0005-0000-0000-0000C3090000}"/>
    <cellStyle name="Normal 2 4 2 5 6" xfId="3069" xr:uid="{00000000-0005-0000-0000-0000C4090000}"/>
    <cellStyle name="Normal 2 4 2 5 6 2" xfId="7349" xr:uid="{00000000-0005-0000-0000-0000C5090000}"/>
    <cellStyle name="Normal 2 4 2 5 7" xfId="3782" xr:uid="{00000000-0005-0000-0000-0000C6090000}"/>
    <cellStyle name="Normal 2 4 2 5 7 2" xfId="8062" xr:uid="{00000000-0005-0000-0000-0000C7090000}"/>
    <cellStyle name="Normal 2 4 2 5 8" xfId="4484" xr:uid="{00000000-0005-0000-0000-0000C8090000}"/>
    <cellStyle name="Normal 2 4 2 6" xfId="357" xr:uid="{00000000-0005-0000-0000-0000C9090000}"/>
    <cellStyle name="Normal 2 4 2 6 2" xfId="1234" xr:uid="{00000000-0005-0000-0000-0000CA090000}"/>
    <cellStyle name="Normal 2 4 2 6 2 2" xfId="2531" xr:uid="{00000000-0005-0000-0000-0000CB090000}"/>
    <cellStyle name="Normal 2 4 2 6 2 2 2" xfId="6811" xr:uid="{00000000-0005-0000-0000-0000CC090000}"/>
    <cellStyle name="Normal 2 4 2 6 2 3" xfId="5514" xr:uid="{00000000-0005-0000-0000-0000CD090000}"/>
    <cellStyle name="Normal 2 4 2 6 3" xfId="1931" xr:uid="{00000000-0005-0000-0000-0000CE090000}"/>
    <cellStyle name="Normal 2 4 2 6 3 2" xfId="6211" xr:uid="{00000000-0005-0000-0000-0000CF090000}"/>
    <cellStyle name="Normal 2 4 2 6 4" xfId="3227" xr:uid="{00000000-0005-0000-0000-0000D0090000}"/>
    <cellStyle name="Normal 2 4 2 6 4 2" xfId="7507" xr:uid="{00000000-0005-0000-0000-0000D1090000}"/>
    <cellStyle name="Normal 2 4 2 6 5" xfId="3940" xr:uid="{00000000-0005-0000-0000-0000D2090000}"/>
    <cellStyle name="Normal 2 4 2 6 5 2" xfId="8220" xr:uid="{00000000-0005-0000-0000-0000D3090000}"/>
    <cellStyle name="Normal 2 4 2 6 6" xfId="4642" xr:uid="{00000000-0005-0000-0000-0000D4090000}"/>
    <cellStyle name="Normal 2 4 2 7" xfId="493" xr:uid="{00000000-0005-0000-0000-0000D5090000}"/>
    <cellStyle name="Normal 2 4 2 7 2" xfId="1369" xr:uid="{00000000-0005-0000-0000-0000D6090000}"/>
    <cellStyle name="Normal 2 4 2 7 2 2" xfId="2666" xr:uid="{00000000-0005-0000-0000-0000D7090000}"/>
    <cellStyle name="Normal 2 4 2 7 2 2 2" xfId="6946" xr:uid="{00000000-0005-0000-0000-0000D8090000}"/>
    <cellStyle name="Normal 2 4 2 7 2 3" xfId="5649" xr:uid="{00000000-0005-0000-0000-0000D9090000}"/>
    <cellStyle name="Normal 2 4 2 7 3" xfId="2066" xr:uid="{00000000-0005-0000-0000-0000DA090000}"/>
    <cellStyle name="Normal 2 4 2 7 3 2" xfId="6346" xr:uid="{00000000-0005-0000-0000-0000DB090000}"/>
    <cellStyle name="Normal 2 4 2 7 4" xfId="3362" xr:uid="{00000000-0005-0000-0000-0000DC090000}"/>
    <cellStyle name="Normal 2 4 2 7 4 2" xfId="7642" xr:uid="{00000000-0005-0000-0000-0000DD090000}"/>
    <cellStyle name="Normal 2 4 2 7 5" xfId="4075" xr:uid="{00000000-0005-0000-0000-0000DE090000}"/>
    <cellStyle name="Normal 2 4 2 7 5 2" xfId="8355" xr:uid="{00000000-0005-0000-0000-0000DF090000}"/>
    <cellStyle name="Normal 2 4 2 7 6" xfId="4777" xr:uid="{00000000-0005-0000-0000-0000E0090000}"/>
    <cellStyle name="Normal 2 4 2 8" xfId="121" xr:uid="{00000000-0005-0000-0000-0000E1090000}"/>
    <cellStyle name="Normal 2 4 2 8 2" xfId="1000" xr:uid="{00000000-0005-0000-0000-0000E2090000}"/>
    <cellStyle name="Normal 2 4 2 8 2 2" xfId="5281" xr:uid="{00000000-0005-0000-0000-0000E3090000}"/>
    <cellStyle name="Normal 2 4 2 8 3" xfId="1697" xr:uid="{00000000-0005-0000-0000-0000E4090000}"/>
    <cellStyle name="Normal 2 4 2 8 3 2" xfId="5977" xr:uid="{00000000-0005-0000-0000-0000E5090000}"/>
    <cellStyle name="Normal 2 4 2 8 4" xfId="2994" xr:uid="{00000000-0005-0000-0000-0000E6090000}"/>
    <cellStyle name="Normal 2 4 2 8 4 2" xfId="7274" xr:uid="{00000000-0005-0000-0000-0000E7090000}"/>
    <cellStyle name="Normal 2 4 2 8 5" xfId="3707" xr:uid="{00000000-0005-0000-0000-0000E8090000}"/>
    <cellStyle name="Normal 2 4 2 8 5 2" xfId="7987" xr:uid="{00000000-0005-0000-0000-0000E9090000}"/>
    <cellStyle name="Normal 2 4 2 8 6" xfId="4409" xr:uid="{00000000-0005-0000-0000-0000EA090000}"/>
    <cellStyle name="Normal 2 4 2 9" xfId="727" xr:uid="{00000000-0005-0000-0000-0000EB090000}"/>
    <cellStyle name="Normal 2 4 2 9 2" xfId="2298" xr:uid="{00000000-0005-0000-0000-0000EC090000}"/>
    <cellStyle name="Normal 2 4 2 9 2 2" xfId="6578" xr:uid="{00000000-0005-0000-0000-0000ED090000}"/>
    <cellStyle name="Normal 2 4 2 9 3" xfId="5009" xr:uid="{00000000-0005-0000-0000-0000EE090000}"/>
    <cellStyle name="Normal 2 4 20" xfId="4305" xr:uid="{00000000-0005-0000-0000-0000EF090000}"/>
    <cellStyle name="Normal 2 4 3" xfId="47" xr:uid="{00000000-0005-0000-0000-0000F0090000}"/>
    <cellStyle name="Normal 2 4 3 10" xfId="2922" xr:uid="{00000000-0005-0000-0000-0000F1090000}"/>
    <cellStyle name="Normal 2 4 3 10 2" xfId="7202" xr:uid="{00000000-0005-0000-0000-0000F2090000}"/>
    <cellStyle name="Normal 2 4 3 11" xfId="3618" xr:uid="{00000000-0005-0000-0000-0000F3090000}"/>
    <cellStyle name="Normal 2 4 3 11 2" xfId="7898" xr:uid="{00000000-0005-0000-0000-0000F4090000}"/>
    <cellStyle name="Normal 2 4 3 12" xfId="4337" xr:uid="{00000000-0005-0000-0000-0000F5090000}"/>
    <cellStyle name="Normal 2 4 3 2" xfId="296" xr:uid="{00000000-0005-0000-0000-0000F6090000}"/>
    <cellStyle name="Normal 2 4 3 2 2" xfId="453" xr:uid="{00000000-0005-0000-0000-0000F7090000}"/>
    <cellStyle name="Normal 2 4 3 2 2 2" xfId="1329" xr:uid="{00000000-0005-0000-0000-0000F8090000}"/>
    <cellStyle name="Normal 2 4 3 2 2 2 2" xfId="2626" xr:uid="{00000000-0005-0000-0000-0000F9090000}"/>
    <cellStyle name="Normal 2 4 3 2 2 2 2 2" xfId="6906" xr:uid="{00000000-0005-0000-0000-0000FA090000}"/>
    <cellStyle name="Normal 2 4 3 2 2 2 3" xfId="5609" xr:uid="{00000000-0005-0000-0000-0000FB090000}"/>
    <cellStyle name="Normal 2 4 3 2 2 3" xfId="2026" xr:uid="{00000000-0005-0000-0000-0000FC090000}"/>
    <cellStyle name="Normal 2 4 3 2 2 3 2" xfId="6306" xr:uid="{00000000-0005-0000-0000-0000FD090000}"/>
    <cellStyle name="Normal 2 4 3 2 2 4" xfId="3322" xr:uid="{00000000-0005-0000-0000-0000FE090000}"/>
    <cellStyle name="Normal 2 4 3 2 2 4 2" xfId="7602" xr:uid="{00000000-0005-0000-0000-0000FF090000}"/>
    <cellStyle name="Normal 2 4 3 2 2 5" xfId="4035" xr:uid="{00000000-0005-0000-0000-0000000A0000}"/>
    <cellStyle name="Normal 2 4 3 2 2 5 2" xfId="8315" xr:uid="{00000000-0005-0000-0000-0000010A0000}"/>
    <cellStyle name="Normal 2 4 3 2 2 6" xfId="4737" xr:uid="{00000000-0005-0000-0000-0000020A0000}"/>
    <cellStyle name="Normal 2 4 3 2 3" xfId="661" xr:uid="{00000000-0005-0000-0000-0000030A0000}"/>
    <cellStyle name="Normal 2 4 3 2 3 2" xfId="1537" xr:uid="{00000000-0005-0000-0000-0000040A0000}"/>
    <cellStyle name="Normal 2 4 3 2 3 2 2" xfId="2834" xr:uid="{00000000-0005-0000-0000-0000050A0000}"/>
    <cellStyle name="Normal 2 4 3 2 3 2 2 2" xfId="7114" xr:uid="{00000000-0005-0000-0000-0000060A0000}"/>
    <cellStyle name="Normal 2 4 3 2 3 2 3" xfId="5817" xr:uid="{00000000-0005-0000-0000-0000070A0000}"/>
    <cellStyle name="Normal 2 4 3 2 3 3" xfId="2234" xr:uid="{00000000-0005-0000-0000-0000080A0000}"/>
    <cellStyle name="Normal 2 4 3 2 3 3 2" xfId="6514" xr:uid="{00000000-0005-0000-0000-0000090A0000}"/>
    <cellStyle name="Normal 2 4 3 2 3 4" xfId="3530" xr:uid="{00000000-0005-0000-0000-00000A0A0000}"/>
    <cellStyle name="Normal 2 4 3 2 3 4 2" xfId="7810" xr:uid="{00000000-0005-0000-0000-00000B0A0000}"/>
    <cellStyle name="Normal 2 4 3 2 3 5" xfId="4243" xr:uid="{00000000-0005-0000-0000-00000C0A0000}"/>
    <cellStyle name="Normal 2 4 3 2 3 5 2" xfId="8523" xr:uid="{00000000-0005-0000-0000-00000D0A0000}"/>
    <cellStyle name="Normal 2 4 3 2 3 6" xfId="4945" xr:uid="{00000000-0005-0000-0000-00000E0A0000}"/>
    <cellStyle name="Normal 2 4 3 2 4" xfId="823" xr:uid="{00000000-0005-0000-0000-00000F0A0000}"/>
    <cellStyle name="Normal 2 4 3 2 4 2" xfId="2471" xr:uid="{00000000-0005-0000-0000-0000100A0000}"/>
    <cellStyle name="Normal 2 4 3 2 4 2 2" xfId="6751" xr:uid="{00000000-0005-0000-0000-0000110A0000}"/>
    <cellStyle name="Normal 2 4 3 2 4 3" xfId="3880" xr:uid="{00000000-0005-0000-0000-0000120A0000}"/>
    <cellStyle name="Normal 2 4 3 2 4 3 2" xfId="8160" xr:uid="{00000000-0005-0000-0000-0000130A0000}"/>
    <cellStyle name="Normal 2 4 3 2 4 4" xfId="5105" xr:uid="{00000000-0005-0000-0000-0000140A0000}"/>
    <cellStyle name="Normal 2 4 3 2 5" xfId="1174" xr:uid="{00000000-0005-0000-0000-0000150A0000}"/>
    <cellStyle name="Normal 2 4 3 2 5 2" xfId="5454" xr:uid="{00000000-0005-0000-0000-0000160A0000}"/>
    <cellStyle name="Normal 2 4 3 2 6" xfId="1871" xr:uid="{00000000-0005-0000-0000-0000170A0000}"/>
    <cellStyle name="Normal 2 4 3 2 6 2" xfId="6151" xr:uid="{00000000-0005-0000-0000-0000180A0000}"/>
    <cellStyle name="Normal 2 4 3 2 7" xfId="3167" xr:uid="{00000000-0005-0000-0000-0000190A0000}"/>
    <cellStyle name="Normal 2 4 3 2 7 2" xfId="7447" xr:uid="{00000000-0005-0000-0000-00001A0A0000}"/>
    <cellStyle name="Normal 2 4 3 2 8" xfId="3682" xr:uid="{00000000-0005-0000-0000-00001B0A0000}"/>
    <cellStyle name="Normal 2 4 3 2 8 2" xfId="7962" xr:uid="{00000000-0005-0000-0000-00001C0A0000}"/>
    <cellStyle name="Normal 2 4 3 2 9" xfId="4582" xr:uid="{00000000-0005-0000-0000-00001D0A0000}"/>
    <cellStyle name="Normal 2 4 3 3" xfId="222" xr:uid="{00000000-0005-0000-0000-00001E0A0000}"/>
    <cellStyle name="Normal 2 4 3 3 2" xfId="589" xr:uid="{00000000-0005-0000-0000-00001F0A0000}"/>
    <cellStyle name="Normal 2 4 3 3 2 2" xfId="1465" xr:uid="{00000000-0005-0000-0000-0000200A0000}"/>
    <cellStyle name="Normal 2 4 3 3 2 2 2" xfId="2762" xr:uid="{00000000-0005-0000-0000-0000210A0000}"/>
    <cellStyle name="Normal 2 4 3 3 2 2 2 2" xfId="7042" xr:uid="{00000000-0005-0000-0000-0000220A0000}"/>
    <cellStyle name="Normal 2 4 3 3 2 2 3" xfId="5745" xr:uid="{00000000-0005-0000-0000-0000230A0000}"/>
    <cellStyle name="Normal 2 4 3 3 2 3" xfId="2162" xr:uid="{00000000-0005-0000-0000-0000240A0000}"/>
    <cellStyle name="Normal 2 4 3 3 2 3 2" xfId="6442" xr:uid="{00000000-0005-0000-0000-0000250A0000}"/>
    <cellStyle name="Normal 2 4 3 3 2 4" xfId="3458" xr:uid="{00000000-0005-0000-0000-0000260A0000}"/>
    <cellStyle name="Normal 2 4 3 3 2 4 2" xfId="7738" xr:uid="{00000000-0005-0000-0000-0000270A0000}"/>
    <cellStyle name="Normal 2 4 3 3 2 5" xfId="4171" xr:uid="{00000000-0005-0000-0000-0000280A0000}"/>
    <cellStyle name="Normal 2 4 3 3 2 5 2" xfId="8451" xr:uid="{00000000-0005-0000-0000-0000290A0000}"/>
    <cellStyle name="Normal 2 4 3 3 2 6" xfId="4873" xr:uid="{00000000-0005-0000-0000-00002A0A0000}"/>
    <cellStyle name="Normal 2 4 3 3 3" xfId="911" xr:uid="{00000000-0005-0000-0000-00002B0A0000}"/>
    <cellStyle name="Normal 2 4 3 3 3 2" xfId="2397" xr:uid="{00000000-0005-0000-0000-00002C0A0000}"/>
    <cellStyle name="Normal 2 4 3 3 3 2 2" xfId="6677" xr:uid="{00000000-0005-0000-0000-00002D0A0000}"/>
    <cellStyle name="Normal 2 4 3 3 3 3" xfId="5193" xr:uid="{00000000-0005-0000-0000-00002E0A0000}"/>
    <cellStyle name="Normal 2 4 3 3 4" xfId="1100" xr:uid="{00000000-0005-0000-0000-00002F0A0000}"/>
    <cellStyle name="Normal 2 4 3 3 4 2" xfId="5380" xr:uid="{00000000-0005-0000-0000-0000300A0000}"/>
    <cellStyle name="Normal 2 4 3 3 5" xfId="1797" xr:uid="{00000000-0005-0000-0000-0000310A0000}"/>
    <cellStyle name="Normal 2 4 3 3 5 2" xfId="6077" xr:uid="{00000000-0005-0000-0000-0000320A0000}"/>
    <cellStyle name="Normal 2 4 3 3 6" xfId="3093" xr:uid="{00000000-0005-0000-0000-0000330A0000}"/>
    <cellStyle name="Normal 2 4 3 3 6 2" xfId="7373" xr:uid="{00000000-0005-0000-0000-0000340A0000}"/>
    <cellStyle name="Normal 2 4 3 3 7" xfId="3806" xr:uid="{00000000-0005-0000-0000-0000350A0000}"/>
    <cellStyle name="Normal 2 4 3 3 7 2" xfId="8086" xr:uid="{00000000-0005-0000-0000-0000360A0000}"/>
    <cellStyle name="Normal 2 4 3 3 8" xfId="4508" xr:uid="{00000000-0005-0000-0000-0000370A0000}"/>
    <cellStyle name="Normal 2 4 3 4" xfId="381" xr:uid="{00000000-0005-0000-0000-0000380A0000}"/>
    <cellStyle name="Normal 2 4 3 4 2" xfId="1257" xr:uid="{00000000-0005-0000-0000-0000390A0000}"/>
    <cellStyle name="Normal 2 4 3 4 2 2" xfId="2554" xr:uid="{00000000-0005-0000-0000-00003A0A0000}"/>
    <cellStyle name="Normal 2 4 3 4 2 2 2" xfId="6834" xr:uid="{00000000-0005-0000-0000-00003B0A0000}"/>
    <cellStyle name="Normal 2 4 3 4 2 3" xfId="5537" xr:uid="{00000000-0005-0000-0000-00003C0A0000}"/>
    <cellStyle name="Normal 2 4 3 4 3" xfId="1954" xr:uid="{00000000-0005-0000-0000-00003D0A0000}"/>
    <cellStyle name="Normal 2 4 3 4 3 2" xfId="6234" xr:uid="{00000000-0005-0000-0000-00003E0A0000}"/>
    <cellStyle name="Normal 2 4 3 4 4" xfId="3250" xr:uid="{00000000-0005-0000-0000-00003F0A0000}"/>
    <cellStyle name="Normal 2 4 3 4 4 2" xfId="7530" xr:uid="{00000000-0005-0000-0000-0000400A0000}"/>
    <cellStyle name="Normal 2 4 3 4 5" xfId="3963" xr:uid="{00000000-0005-0000-0000-0000410A0000}"/>
    <cellStyle name="Normal 2 4 3 4 5 2" xfId="8243" xr:uid="{00000000-0005-0000-0000-0000420A0000}"/>
    <cellStyle name="Normal 2 4 3 4 6" xfId="4665" xr:uid="{00000000-0005-0000-0000-0000430A0000}"/>
    <cellStyle name="Normal 2 4 3 5" xfId="501" xr:uid="{00000000-0005-0000-0000-0000440A0000}"/>
    <cellStyle name="Normal 2 4 3 5 2" xfId="1377" xr:uid="{00000000-0005-0000-0000-0000450A0000}"/>
    <cellStyle name="Normal 2 4 3 5 2 2" xfId="2674" xr:uid="{00000000-0005-0000-0000-0000460A0000}"/>
    <cellStyle name="Normal 2 4 3 5 2 2 2" xfId="6954" xr:uid="{00000000-0005-0000-0000-0000470A0000}"/>
    <cellStyle name="Normal 2 4 3 5 2 3" xfId="5657" xr:uid="{00000000-0005-0000-0000-0000480A0000}"/>
    <cellStyle name="Normal 2 4 3 5 3" xfId="2074" xr:uid="{00000000-0005-0000-0000-0000490A0000}"/>
    <cellStyle name="Normal 2 4 3 5 3 2" xfId="6354" xr:uid="{00000000-0005-0000-0000-00004A0A0000}"/>
    <cellStyle name="Normal 2 4 3 5 4" xfId="3370" xr:uid="{00000000-0005-0000-0000-00004B0A0000}"/>
    <cellStyle name="Normal 2 4 3 5 4 2" xfId="7650" xr:uid="{00000000-0005-0000-0000-00004C0A0000}"/>
    <cellStyle name="Normal 2 4 3 5 5" xfId="4083" xr:uid="{00000000-0005-0000-0000-00004D0A0000}"/>
    <cellStyle name="Normal 2 4 3 5 5 2" xfId="8363" xr:uid="{00000000-0005-0000-0000-00004E0A0000}"/>
    <cellStyle name="Normal 2 4 3 5 6" xfId="4785" xr:uid="{00000000-0005-0000-0000-00004F0A0000}"/>
    <cellStyle name="Normal 2 4 3 6" xfId="130" xr:uid="{00000000-0005-0000-0000-0000500A0000}"/>
    <cellStyle name="Normal 2 4 3 6 2" xfId="1008" xr:uid="{00000000-0005-0000-0000-0000510A0000}"/>
    <cellStyle name="Normal 2 4 3 6 2 2" xfId="5289" xr:uid="{00000000-0005-0000-0000-0000520A0000}"/>
    <cellStyle name="Normal 2 4 3 6 3" xfId="1706" xr:uid="{00000000-0005-0000-0000-0000530A0000}"/>
    <cellStyle name="Normal 2 4 3 6 3 2" xfId="5986" xr:uid="{00000000-0005-0000-0000-0000540A0000}"/>
    <cellStyle name="Normal 2 4 3 6 4" xfId="3002" xr:uid="{00000000-0005-0000-0000-0000550A0000}"/>
    <cellStyle name="Normal 2 4 3 6 4 2" xfId="7282" xr:uid="{00000000-0005-0000-0000-0000560A0000}"/>
    <cellStyle name="Normal 2 4 3 6 5" xfId="3715" xr:uid="{00000000-0005-0000-0000-0000570A0000}"/>
    <cellStyle name="Normal 2 4 3 6 5 2" xfId="7995" xr:uid="{00000000-0005-0000-0000-0000580A0000}"/>
    <cellStyle name="Normal 2 4 3 6 6" xfId="4417" xr:uid="{00000000-0005-0000-0000-0000590A0000}"/>
    <cellStyle name="Normal 2 4 3 7" xfId="751" xr:uid="{00000000-0005-0000-0000-00005A0A0000}"/>
    <cellStyle name="Normal 2 4 3 7 2" xfId="2306" xr:uid="{00000000-0005-0000-0000-00005B0A0000}"/>
    <cellStyle name="Normal 2 4 3 7 2 2" xfId="6586" xr:uid="{00000000-0005-0000-0000-00005C0A0000}"/>
    <cellStyle name="Normal 2 4 3 7 3" xfId="5033" xr:uid="{00000000-0005-0000-0000-00005D0A0000}"/>
    <cellStyle name="Normal 2 4 3 8" xfId="975" xr:uid="{00000000-0005-0000-0000-00005E0A0000}"/>
    <cellStyle name="Normal 2 4 3 8 2" xfId="5257" xr:uid="{00000000-0005-0000-0000-00005F0A0000}"/>
    <cellStyle name="Normal 2 4 3 9" xfId="1625" xr:uid="{00000000-0005-0000-0000-0000600A0000}"/>
    <cellStyle name="Normal 2 4 3 9 2" xfId="5905" xr:uid="{00000000-0005-0000-0000-0000610A0000}"/>
    <cellStyle name="Normal 2 4 4" xfId="56" xr:uid="{00000000-0005-0000-0000-0000620A0000}"/>
    <cellStyle name="Normal 2 4 4 10" xfId="2930" xr:uid="{00000000-0005-0000-0000-0000630A0000}"/>
    <cellStyle name="Normal 2 4 4 10 2" xfId="7210" xr:uid="{00000000-0005-0000-0000-0000640A0000}"/>
    <cellStyle name="Normal 2 4 4 11" xfId="3626" xr:uid="{00000000-0005-0000-0000-0000650A0000}"/>
    <cellStyle name="Normal 2 4 4 11 2" xfId="7906" xr:uid="{00000000-0005-0000-0000-0000660A0000}"/>
    <cellStyle name="Normal 2 4 4 12" xfId="4345" xr:uid="{00000000-0005-0000-0000-0000670A0000}"/>
    <cellStyle name="Normal 2 4 4 2" xfId="304" xr:uid="{00000000-0005-0000-0000-0000680A0000}"/>
    <cellStyle name="Normal 2 4 4 2 2" xfId="669" xr:uid="{00000000-0005-0000-0000-0000690A0000}"/>
    <cellStyle name="Normal 2 4 4 2 2 2" xfId="1545" xr:uid="{00000000-0005-0000-0000-00006A0A0000}"/>
    <cellStyle name="Normal 2 4 4 2 2 2 2" xfId="2842" xr:uid="{00000000-0005-0000-0000-00006B0A0000}"/>
    <cellStyle name="Normal 2 4 4 2 2 2 2 2" xfId="7122" xr:uid="{00000000-0005-0000-0000-00006C0A0000}"/>
    <cellStyle name="Normal 2 4 4 2 2 2 3" xfId="5825" xr:uid="{00000000-0005-0000-0000-00006D0A0000}"/>
    <cellStyle name="Normal 2 4 4 2 2 3" xfId="2242" xr:uid="{00000000-0005-0000-0000-00006E0A0000}"/>
    <cellStyle name="Normal 2 4 4 2 2 3 2" xfId="6522" xr:uid="{00000000-0005-0000-0000-00006F0A0000}"/>
    <cellStyle name="Normal 2 4 4 2 2 4" xfId="3538" xr:uid="{00000000-0005-0000-0000-0000700A0000}"/>
    <cellStyle name="Normal 2 4 4 2 2 4 2" xfId="7818" xr:uid="{00000000-0005-0000-0000-0000710A0000}"/>
    <cellStyle name="Normal 2 4 4 2 2 5" xfId="4251" xr:uid="{00000000-0005-0000-0000-0000720A0000}"/>
    <cellStyle name="Normal 2 4 4 2 2 5 2" xfId="8531" xr:uid="{00000000-0005-0000-0000-0000730A0000}"/>
    <cellStyle name="Normal 2 4 4 2 2 6" xfId="4953" xr:uid="{00000000-0005-0000-0000-0000740A0000}"/>
    <cellStyle name="Normal 2 4 4 2 3" xfId="831" xr:uid="{00000000-0005-0000-0000-0000750A0000}"/>
    <cellStyle name="Normal 2 4 4 2 3 2" xfId="2479" xr:uid="{00000000-0005-0000-0000-0000760A0000}"/>
    <cellStyle name="Normal 2 4 4 2 3 2 2" xfId="6759" xr:uid="{00000000-0005-0000-0000-0000770A0000}"/>
    <cellStyle name="Normal 2 4 4 2 3 3" xfId="5113" xr:uid="{00000000-0005-0000-0000-0000780A0000}"/>
    <cellStyle name="Normal 2 4 4 2 4" xfId="1182" xr:uid="{00000000-0005-0000-0000-0000790A0000}"/>
    <cellStyle name="Normal 2 4 4 2 4 2" xfId="5462" xr:uid="{00000000-0005-0000-0000-00007A0A0000}"/>
    <cellStyle name="Normal 2 4 4 2 5" xfId="1879" xr:uid="{00000000-0005-0000-0000-00007B0A0000}"/>
    <cellStyle name="Normal 2 4 4 2 5 2" xfId="6159" xr:uid="{00000000-0005-0000-0000-00007C0A0000}"/>
    <cellStyle name="Normal 2 4 4 2 6" xfId="3175" xr:uid="{00000000-0005-0000-0000-00007D0A0000}"/>
    <cellStyle name="Normal 2 4 4 2 6 2" xfId="7455" xr:uid="{00000000-0005-0000-0000-00007E0A0000}"/>
    <cellStyle name="Normal 2 4 4 2 7" xfId="3888" xr:uid="{00000000-0005-0000-0000-00007F0A0000}"/>
    <cellStyle name="Normal 2 4 4 2 7 2" xfId="8168" xr:uid="{00000000-0005-0000-0000-0000800A0000}"/>
    <cellStyle name="Normal 2 4 4 2 8" xfId="4590" xr:uid="{00000000-0005-0000-0000-0000810A0000}"/>
    <cellStyle name="Normal 2 4 4 3" xfId="231" xr:uid="{00000000-0005-0000-0000-0000820A0000}"/>
    <cellStyle name="Normal 2 4 4 3 2" xfId="597" xr:uid="{00000000-0005-0000-0000-0000830A0000}"/>
    <cellStyle name="Normal 2 4 4 3 2 2" xfId="1473" xr:uid="{00000000-0005-0000-0000-0000840A0000}"/>
    <cellStyle name="Normal 2 4 4 3 2 2 2" xfId="2770" xr:uid="{00000000-0005-0000-0000-0000850A0000}"/>
    <cellStyle name="Normal 2 4 4 3 2 2 2 2" xfId="7050" xr:uid="{00000000-0005-0000-0000-0000860A0000}"/>
    <cellStyle name="Normal 2 4 4 3 2 2 3" xfId="5753" xr:uid="{00000000-0005-0000-0000-0000870A0000}"/>
    <cellStyle name="Normal 2 4 4 3 2 3" xfId="2170" xr:uid="{00000000-0005-0000-0000-0000880A0000}"/>
    <cellStyle name="Normal 2 4 4 3 2 3 2" xfId="6450" xr:uid="{00000000-0005-0000-0000-0000890A0000}"/>
    <cellStyle name="Normal 2 4 4 3 2 4" xfId="3466" xr:uid="{00000000-0005-0000-0000-00008A0A0000}"/>
    <cellStyle name="Normal 2 4 4 3 2 4 2" xfId="7746" xr:uid="{00000000-0005-0000-0000-00008B0A0000}"/>
    <cellStyle name="Normal 2 4 4 3 2 5" xfId="4179" xr:uid="{00000000-0005-0000-0000-00008C0A0000}"/>
    <cellStyle name="Normal 2 4 4 3 2 5 2" xfId="8459" xr:uid="{00000000-0005-0000-0000-00008D0A0000}"/>
    <cellStyle name="Normal 2 4 4 3 2 6" xfId="4881" xr:uid="{00000000-0005-0000-0000-00008E0A0000}"/>
    <cellStyle name="Normal 2 4 4 3 3" xfId="919" xr:uid="{00000000-0005-0000-0000-00008F0A0000}"/>
    <cellStyle name="Normal 2 4 4 3 3 2" xfId="2406" xr:uid="{00000000-0005-0000-0000-0000900A0000}"/>
    <cellStyle name="Normal 2 4 4 3 3 2 2" xfId="6686" xr:uid="{00000000-0005-0000-0000-0000910A0000}"/>
    <cellStyle name="Normal 2 4 4 3 3 3" xfId="5201" xr:uid="{00000000-0005-0000-0000-0000920A0000}"/>
    <cellStyle name="Normal 2 4 4 3 4" xfId="1109" xr:uid="{00000000-0005-0000-0000-0000930A0000}"/>
    <cellStyle name="Normal 2 4 4 3 4 2" xfId="5389" xr:uid="{00000000-0005-0000-0000-0000940A0000}"/>
    <cellStyle name="Normal 2 4 4 3 5" xfId="1806" xr:uid="{00000000-0005-0000-0000-0000950A0000}"/>
    <cellStyle name="Normal 2 4 4 3 5 2" xfId="6086" xr:uid="{00000000-0005-0000-0000-0000960A0000}"/>
    <cellStyle name="Normal 2 4 4 3 6" xfId="3102" xr:uid="{00000000-0005-0000-0000-0000970A0000}"/>
    <cellStyle name="Normal 2 4 4 3 6 2" xfId="7382" xr:uid="{00000000-0005-0000-0000-0000980A0000}"/>
    <cellStyle name="Normal 2 4 4 3 7" xfId="3815" xr:uid="{00000000-0005-0000-0000-0000990A0000}"/>
    <cellStyle name="Normal 2 4 4 3 7 2" xfId="8095" xr:uid="{00000000-0005-0000-0000-00009A0A0000}"/>
    <cellStyle name="Normal 2 4 4 3 8" xfId="4517" xr:uid="{00000000-0005-0000-0000-00009B0A0000}"/>
    <cellStyle name="Normal 2 4 4 4" xfId="389" xr:uid="{00000000-0005-0000-0000-00009C0A0000}"/>
    <cellStyle name="Normal 2 4 4 4 2" xfId="1265" xr:uid="{00000000-0005-0000-0000-00009D0A0000}"/>
    <cellStyle name="Normal 2 4 4 4 2 2" xfId="2562" xr:uid="{00000000-0005-0000-0000-00009E0A0000}"/>
    <cellStyle name="Normal 2 4 4 4 2 2 2" xfId="6842" xr:uid="{00000000-0005-0000-0000-00009F0A0000}"/>
    <cellStyle name="Normal 2 4 4 4 2 3" xfId="5545" xr:uid="{00000000-0005-0000-0000-0000A00A0000}"/>
    <cellStyle name="Normal 2 4 4 4 3" xfId="1962" xr:uid="{00000000-0005-0000-0000-0000A10A0000}"/>
    <cellStyle name="Normal 2 4 4 4 3 2" xfId="6242" xr:uid="{00000000-0005-0000-0000-0000A20A0000}"/>
    <cellStyle name="Normal 2 4 4 4 4" xfId="3258" xr:uid="{00000000-0005-0000-0000-0000A30A0000}"/>
    <cellStyle name="Normal 2 4 4 4 4 2" xfId="7538" xr:uid="{00000000-0005-0000-0000-0000A40A0000}"/>
    <cellStyle name="Normal 2 4 4 4 5" xfId="3971" xr:uid="{00000000-0005-0000-0000-0000A50A0000}"/>
    <cellStyle name="Normal 2 4 4 4 5 2" xfId="8251" xr:uid="{00000000-0005-0000-0000-0000A60A0000}"/>
    <cellStyle name="Normal 2 4 4 4 6" xfId="4673" xr:uid="{00000000-0005-0000-0000-0000A70A0000}"/>
    <cellStyle name="Normal 2 4 4 5" xfId="509" xr:uid="{00000000-0005-0000-0000-0000A80A0000}"/>
    <cellStyle name="Normal 2 4 4 5 2" xfId="1385" xr:uid="{00000000-0005-0000-0000-0000A90A0000}"/>
    <cellStyle name="Normal 2 4 4 5 2 2" xfId="2682" xr:uid="{00000000-0005-0000-0000-0000AA0A0000}"/>
    <cellStyle name="Normal 2 4 4 5 2 2 2" xfId="6962" xr:uid="{00000000-0005-0000-0000-0000AB0A0000}"/>
    <cellStyle name="Normal 2 4 4 5 2 3" xfId="5665" xr:uid="{00000000-0005-0000-0000-0000AC0A0000}"/>
    <cellStyle name="Normal 2 4 4 5 3" xfId="2082" xr:uid="{00000000-0005-0000-0000-0000AD0A0000}"/>
    <cellStyle name="Normal 2 4 4 5 3 2" xfId="6362" xr:uid="{00000000-0005-0000-0000-0000AE0A0000}"/>
    <cellStyle name="Normal 2 4 4 5 4" xfId="3378" xr:uid="{00000000-0005-0000-0000-0000AF0A0000}"/>
    <cellStyle name="Normal 2 4 4 5 4 2" xfId="7658" xr:uid="{00000000-0005-0000-0000-0000B00A0000}"/>
    <cellStyle name="Normal 2 4 4 5 5" xfId="4091" xr:uid="{00000000-0005-0000-0000-0000B10A0000}"/>
    <cellStyle name="Normal 2 4 4 5 5 2" xfId="8371" xr:uid="{00000000-0005-0000-0000-0000B20A0000}"/>
    <cellStyle name="Normal 2 4 4 5 6" xfId="4793" xr:uid="{00000000-0005-0000-0000-0000B30A0000}"/>
    <cellStyle name="Normal 2 4 4 6" xfId="138" xr:uid="{00000000-0005-0000-0000-0000B40A0000}"/>
    <cellStyle name="Normal 2 4 4 6 2" xfId="1714" xr:uid="{00000000-0005-0000-0000-0000B50A0000}"/>
    <cellStyle name="Normal 2 4 4 6 2 2" xfId="5994" xr:uid="{00000000-0005-0000-0000-0000B60A0000}"/>
    <cellStyle name="Normal 2 4 4 6 3" xfId="3010" xr:uid="{00000000-0005-0000-0000-0000B70A0000}"/>
    <cellStyle name="Normal 2 4 4 6 3 2" xfId="7290" xr:uid="{00000000-0005-0000-0000-0000B80A0000}"/>
    <cellStyle name="Normal 2 4 4 6 4" xfId="3723" xr:uid="{00000000-0005-0000-0000-0000B90A0000}"/>
    <cellStyle name="Normal 2 4 4 6 4 2" xfId="8003" xr:uid="{00000000-0005-0000-0000-0000BA0A0000}"/>
    <cellStyle name="Normal 2 4 4 6 5" xfId="4425" xr:uid="{00000000-0005-0000-0000-0000BB0A0000}"/>
    <cellStyle name="Normal 2 4 4 7" xfId="759" xr:uid="{00000000-0005-0000-0000-0000BC0A0000}"/>
    <cellStyle name="Normal 2 4 4 7 2" xfId="2314" xr:uid="{00000000-0005-0000-0000-0000BD0A0000}"/>
    <cellStyle name="Normal 2 4 4 7 2 2" xfId="6594" xr:uid="{00000000-0005-0000-0000-0000BE0A0000}"/>
    <cellStyle name="Normal 2 4 4 7 3" xfId="5041" xr:uid="{00000000-0005-0000-0000-0000BF0A0000}"/>
    <cellStyle name="Normal 2 4 4 8" xfId="1017" xr:uid="{00000000-0005-0000-0000-0000C00A0000}"/>
    <cellStyle name="Normal 2 4 4 8 2" xfId="5297" xr:uid="{00000000-0005-0000-0000-0000C10A0000}"/>
    <cellStyle name="Normal 2 4 4 9" xfId="1633" xr:uid="{00000000-0005-0000-0000-0000C20A0000}"/>
    <cellStyle name="Normal 2 4 4 9 2" xfId="5913" xr:uid="{00000000-0005-0000-0000-0000C30A0000}"/>
    <cellStyle name="Normal 2 4 5" xfId="64" xr:uid="{00000000-0005-0000-0000-0000C40A0000}"/>
    <cellStyle name="Normal 2 4 5 10" xfId="2938" xr:uid="{00000000-0005-0000-0000-0000C50A0000}"/>
    <cellStyle name="Normal 2 4 5 10 2" xfId="7218" xr:uid="{00000000-0005-0000-0000-0000C60A0000}"/>
    <cellStyle name="Normal 2 4 5 11" xfId="3634" xr:uid="{00000000-0005-0000-0000-0000C70A0000}"/>
    <cellStyle name="Normal 2 4 5 11 2" xfId="7914" xr:uid="{00000000-0005-0000-0000-0000C80A0000}"/>
    <cellStyle name="Normal 2 4 5 12" xfId="4353" xr:uid="{00000000-0005-0000-0000-0000C90A0000}"/>
    <cellStyle name="Normal 2 4 5 2" xfId="312" xr:uid="{00000000-0005-0000-0000-0000CA0A0000}"/>
    <cellStyle name="Normal 2 4 5 2 2" xfId="677" xr:uid="{00000000-0005-0000-0000-0000CB0A0000}"/>
    <cellStyle name="Normal 2 4 5 2 2 2" xfId="1553" xr:uid="{00000000-0005-0000-0000-0000CC0A0000}"/>
    <cellStyle name="Normal 2 4 5 2 2 2 2" xfId="2850" xr:uid="{00000000-0005-0000-0000-0000CD0A0000}"/>
    <cellStyle name="Normal 2 4 5 2 2 2 2 2" xfId="7130" xr:uid="{00000000-0005-0000-0000-0000CE0A0000}"/>
    <cellStyle name="Normal 2 4 5 2 2 2 3" xfId="5833" xr:uid="{00000000-0005-0000-0000-0000CF0A0000}"/>
    <cellStyle name="Normal 2 4 5 2 2 3" xfId="2250" xr:uid="{00000000-0005-0000-0000-0000D00A0000}"/>
    <cellStyle name="Normal 2 4 5 2 2 3 2" xfId="6530" xr:uid="{00000000-0005-0000-0000-0000D10A0000}"/>
    <cellStyle name="Normal 2 4 5 2 2 4" xfId="3546" xr:uid="{00000000-0005-0000-0000-0000D20A0000}"/>
    <cellStyle name="Normal 2 4 5 2 2 4 2" xfId="7826" xr:uid="{00000000-0005-0000-0000-0000D30A0000}"/>
    <cellStyle name="Normal 2 4 5 2 2 5" xfId="4259" xr:uid="{00000000-0005-0000-0000-0000D40A0000}"/>
    <cellStyle name="Normal 2 4 5 2 2 5 2" xfId="8539" xr:uid="{00000000-0005-0000-0000-0000D50A0000}"/>
    <cellStyle name="Normal 2 4 5 2 2 6" xfId="4961" xr:uid="{00000000-0005-0000-0000-0000D60A0000}"/>
    <cellStyle name="Normal 2 4 5 2 3" xfId="839" xr:uid="{00000000-0005-0000-0000-0000D70A0000}"/>
    <cellStyle name="Normal 2 4 5 2 3 2" xfId="2487" xr:uid="{00000000-0005-0000-0000-0000D80A0000}"/>
    <cellStyle name="Normal 2 4 5 2 3 2 2" xfId="6767" xr:uid="{00000000-0005-0000-0000-0000D90A0000}"/>
    <cellStyle name="Normal 2 4 5 2 3 3" xfId="5121" xr:uid="{00000000-0005-0000-0000-0000DA0A0000}"/>
    <cellStyle name="Normal 2 4 5 2 4" xfId="1190" xr:uid="{00000000-0005-0000-0000-0000DB0A0000}"/>
    <cellStyle name="Normal 2 4 5 2 4 2" xfId="5470" xr:uid="{00000000-0005-0000-0000-0000DC0A0000}"/>
    <cellStyle name="Normal 2 4 5 2 5" xfId="1887" xr:uid="{00000000-0005-0000-0000-0000DD0A0000}"/>
    <cellStyle name="Normal 2 4 5 2 5 2" xfId="6167" xr:uid="{00000000-0005-0000-0000-0000DE0A0000}"/>
    <cellStyle name="Normal 2 4 5 2 6" xfId="3183" xr:uid="{00000000-0005-0000-0000-0000DF0A0000}"/>
    <cellStyle name="Normal 2 4 5 2 6 2" xfId="7463" xr:uid="{00000000-0005-0000-0000-0000E00A0000}"/>
    <cellStyle name="Normal 2 4 5 2 7" xfId="3896" xr:uid="{00000000-0005-0000-0000-0000E10A0000}"/>
    <cellStyle name="Normal 2 4 5 2 7 2" xfId="8176" xr:uid="{00000000-0005-0000-0000-0000E20A0000}"/>
    <cellStyle name="Normal 2 4 5 2 8" xfId="4598" xr:uid="{00000000-0005-0000-0000-0000E30A0000}"/>
    <cellStyle name="Normal 2 4 5 3" xfId="239" xr:uid="{00000000-0005-0000-0000-0000E40A0000}"/>
    <cellStyle name="Normal 2 4 5 3 2" xfId="605" xr:uid="{00000000-0005-0000-0000-0000E50A0000}"/>
    <cellStyle name="Normal 2 4 5 3 2 2" xfId="1481" xr:uid="{00000000-0005-0000-0000-0000E60A0000}"/>
    <cellStyle name="Normal 2 4 5 3 2 2 2" xfId="2778" xr:uid="{00000000-0005-0000-0000-0000E70A0000}"/>
    <cellStyle name="Normal 2 4 5 3 2 2 2 2" xfId="7058" xr:uid="{00000000-0005-0000-0000-0000E80A0000}"/>
    <cellStyle name="Normal 2 4 5 3 2 2 3" xfId="5761" xr:uid="{00000000-0005-0000-0000-0000E90A0000}"/>
    <cellStyle name="Normal 2 4 5 3 2 3" xfId="2178" xr:uid="{00000000-0005-0000-0000-0000EA0A0000}"/>
    <cellStyle name="Normal 2 4 5 3 2 3 2" xfId="6458" xr:uid="{00000000-0005-0000-0000-0000EB0A0000}"/>
    <cellStyle name="Normal 2 4 5 3 2 4" xfId="3474" xr:uid="{00000000-0005-0000-0000-0000EC0A0000}"/>
    <cellStyle name="Normal 2 4 5 3 2 4 2" xfId="7754" xr:uid="{00000000-0005-0000-0000-0000ED0A0000}"/>
    <cellStyle name="Normal 2 4 5 3 2 5" xfId="4187" xr:uid="{00000000-0005-0000-0000-0000EE0A0000}"/>
    <cellStyle name="Normal 2 4 5 3 2 5 2" xfId="8467" xr:uid="{00000000-0005-0000-0000-0000EF0A0000}"/>
    <cellStyle name="Normal 2 4 5 3 2 6" xfId="4889" xr:uid="{00000000-0005-0000-0000-0000F00A0000}"/>
    <cellStyle name="Normal 2 4 5 3 3" xfId="927" xr:uid="{00000000-0005-0000-0000-0000F10A0000}"/>
    <cellStyle name="Normal 2 4 5 3 3 2" xfId="2414" xr:uid="{00000000-0005-0000-0000-0000F20A0000}"/>
    <cellStyle name="Normal 2 4 5 3 3 2 2" xfId="6694" xr:uid="{00000000-0005-0000-0000-0000F30A0000}"/>
    <cellStyle name="Normal 2 4 5 3 3 3" xfId="5209" xr:uid="{00000000-0005-0000-0000-0000F40A0000}"/>
    <cellStyle name="Normal 2 4 5 3 4" xfId="1117" xr:uid="{00000000-0005-0000-0000-0000F50A0000}"/>
    <cellStyle name="Normal 2 4 5 3 4 2" xfId="5397" xr:uid="{00000000-0005-0000-0000-0000F60A0000}"/>
    <cellStyle name="Normal 2 4 5 3 5" xfId="1814" xr:uid="{00000000-0005-0000-0000-0000F70A0000}"/>
    <cellStyle name="Normal 2 4 5 3 5 2" xfId="6094" xr:uid="{00000000-0005-0000-0000-0000F80A0000}"/>
    <cellStyle name="Normal 2 4 5 3 6" xfId="3110" xr:uid="{00000000-0005-0000-0000-0000F90A0000}"/>
    <cellStyle name="Normal 2 4 5 3 6 2" xfId="7390" xr:uid="{00000000-0005-0000-0000-0000FA0A0000}"/>
    <cellStyle name="Normal 2 4 5 3 7" xfId="3823" xr:uid="{00000000-0005-0000-0000-0000FB0A0000}"/>
    <cellStyle name="Normal 2 4 5 3 7 2" xfId="8103" xr:uid="{00000000-0005-0000-0000-0000FC0A0000}"/>
    <cellStyle name="Normal 2 4 5 3 8" xfId="4525" xr:uid="{00000000-0005-0000-0000-0000FD0A0000}"/>
    <cellStyle name="Normal 2 4 5 4" xfId="397" xr:uid="{00000000-0005-0000-0000-0000FE0A0000}"/>
    <cellStyle name="Normal 2 4 5 4 2" xfId="1273" xr:uid="{00000000-0005-0000-0000-0000FF0A0000}"/>
    <cellStyle name="Normal 2 4 5 4 2 2" xfId="2570" xr:uid="{00000000-0005-0000-0000-0000000B0000}"/>
    <cellStyle name="Normal 2 4 5 4 2 2 2" xfId="6850" xr:uid="{00000000-0005-0000-0000-0000010B0000}"/>
    <cellStyle name="Normal 2 4 5 4 2 3" xfId="5553" xr:uid="{00000000-0005-0000-0000-0000020B0000}"/>
    <cellStyle name="Normal 2 4 5 4 3" xfId="1970" xr:uid="{00000000-0005-0000-0000-0000030B0000}"/>
    <cellStyle name="Normal 2 4 5 4 3 2" xfId="6250" xr:uid="{00000000-0005-0000-0000-0000040B0000}"/>
    <cellStyle name="Normal 2 4 5 4 4" xfId="3266" xr:uid="{00000000-0005-0000-0000-0000050B0000}"/>
    <cellStyle name="Normal 2 4 5 4 4 2" xfId="7546" xr:uid="{00000000-0005-0000-0000-0000060B0000}"/>
    <cellStyle name="Normal 2 4 5 4 5" xfId="3979" xr:uid="{00000000-0005-0000-0000-0000070B0000}"/>
    <cellStyle name="Normal 2 4 5 4 5 2" xfId="8259" xr:uid="{00000000-0005-0000-0000-0000080B0000}"/>
    <cellStyle name="Normal 2 4 5 4 6" xfId="4681" xr:uid="{00000000-0005-0000-0000-0000090B0000}"/>
    <cellStyle name="Normal 2 4 5 5" xfId="517" xr:uid="{00000000-0005-0000-0000-00000A0B0000}"/>
    <cellStyle name="Normal 2 4 5 5 2" xfId="1393" xr:uid="{00000000-0005-0000-0000-00000B0B0000}"/>
    <cellStyle name="Normal 2 4 5 5 2 2" xfId="2690" xr:uid="{00000000-0005-0000-0000-00000C0B0000}"/>
    <cellStyle name="Normal 2 4 5 5 2 2 2" xfId="6970" xr:uid="{00000000-0005-0000-0000-00000D0B0000}"/>
    <cellStyle name="Normal 2 4 5 5 2 3" xfId="5673" xr:uid="{00000000-0005-0000-0000-00000E0B0000}"/>
    <cellStyle name="Normal 2 4 5 5 3" xfId="2090" xr:uid="{00000000-0005-0000-0000-00000F0B0000}"/>
    <cellStyle name="Normal 2 4 5 5 3 2" xfId="6370" xr:uid="{00000000-0005-0000-0000-0000100B0000}"/>
    <cellStyle name="Normal 2 4 5 5 4" xfId="3386" xr:uid="{00000000-0005-0000-0000-0000110B0000}"/>
    <cellStyle name="Normal 2 4 5 5 4 2" xfId="7666" xr:uid="{00000000-0005-0000-0000-0000120B0000}"/>
    <cellStyle name="Normal 2 4 5 5 5" xfId="4099" xr:uid="{00000000-0005-0000-0000-0000130B0000}"/>
    <cellStyle name="Normal 2 4 5 5 5 2" xfId="8379" xr:uid="{00000000-0005-0000-0000-0000140B0000}"/>
    <cellStyle name="Normal 2 4 5 5 6" xfId="4801" xr:uid="{00000000-0005-0000-0000-0000150B0000}"/>
    <cellStyle name="Normal 2 4 5 6" xfId="146" xr:uid="{00000000-0005-0000-0000-0000160B0000}"/>
    <cellStyle name="Normal 2 4 5 6 2" xfId="1722" xr:uid="{00000000-0005-0000-0000-0000170B0000}"/>
    <cellStyle name="Normal 2 4 5 6 2 2" xfId="6002" xr:uid="{00000000-0005-0000-0000-0000180B0000}"/>
    <cellStyle name="Normal 2 4 5 6 3" xfId="3018" xr:uid="{00000000-0005-0000-0000-0000190B0000}"/>
    <cellStyle name="Normal 2 4 5 6 3 2" xfId="7298" xr:uid="{00000000-0005-0000-0000-00001A0B0000}"/>
    <cellStyle name="Normal 2 4 5 6 4" xfId="3731" xr:uid="{00000000-0005-0000-0000-00001B0B0000}"/>
    <cellStyle name="Normal 2 4 5 6 4 2" xfId="8011" xr:uid="{00000000-0005-0000-0000-00001C0B0000}"/>
    <cellStyle name="Normal 2 4 5 6 5" xfId="4433" xr:uid="{00000000-0005-0000-0000-00001D0B0000}"/>
    <cellStyle name="Normal 2 4 5 7" xfId="767" xr:uid="{00000000-0005-0000-0000-00001E0B0000}"/>
    <cellStyle name="Normal 2 4 5 7 2" xfId="2322" xr:uid="{00000000-0005-0000-0000-00001F0B0000}"/>
    <cellStyle name="Normal 2 4 5 7 2 2" xfId="6602" xr:uid="{00000000-0005-0000-0000-0000200B0000}"/>
    <cellStyle name="Normal 2 4 5 7 3" xfId="5049" xr:uid="{00000000-0005-0000-0000-0000210B0000}"/>
    <cellStyle name="Normal 2 4 5 8" xfId="1025" xr:uid="{00000000-0005-0000-0000-0000220B0000}"/>
    <cellStyle name="Normal 2 4 5 8 2" xfId="5305" xr:uid="{00000000-0005-0000-0000-0000230B0000}"/>
    <cellStyle name="Normal 2 4 5 9" xfId="1641" xr:uid="{00000000-0005-0000-0000-0000240B0000}"/>
    <cellStyle name="Normal 2 4 5 9 2" xfId="5921" xr:uid="{00000000-0005-0000-0000-0000250B0000}"/>
    <cellStyle name="Normal 2 4 6" xfId="73" xr:uid="{00000000-0005-0000-0000-0000260B0000}"/>
    <cellStyle name="Normal 2 4 6 10" xfId="2946" xr:uid="{00000000-0005-0000-0000-0000270B0000}"/>
    <cellStyle name="Normal 2 4 6 10 2" xfId="7226" xr:uid="{00000000-0005-0000-0000-0000280B0000}"/>
    <cellStyle name="Normal 2 4 6 11" xfId="3642" xr:uid="{00000000-0005-0000-0000-0000290B0000}"/>
    <cellStyle name="Normal 2 4 6 11 2" xfId="7922" xr:uid="{00000000-0005-0000-0000-00002A0B0000}"/>
    <cellStyle name="Normal 2 4 6 12" xfId="4361" xr:uid="{00000000-0005-0000-0000-00002B0B0000}"/>
    <cellStyle name="Normal 2 4 6 2" xfId="320" xr:uid="{00000000-0005-0000-0000-00002C0B0000}"/>
    <cellStyle name="Normal 2 4 6 2 2" xfId="685" xr:uid="{00000000-0005-0000-0000-00002D0B0000}"/>
    <cellStyle name="Normal 2 4 6 2 2 2" xfId="1561" xr:uid="{00000000-0005-0000-0000-00002E0B0000}"/>
    <cellStyle name="Normal 2 4 6 2 2 2 2" xfId="2858" xr:uid="{00000000-0005-0000-0000-00002F0B0000}"/>
    <cellStyle name="Normal 2 4 6 2 2 2 2 2" xfId="7138" xr:uid="{00000000-0005-0000-0000-0000300B0000}"/>
    <cellStyle name="Normal 2 4 6 2 2 2 3" xfId="5841" xr:uid="{00000000-0005-0000-0000-0000310B0000}"/>
    <cellStyle name="Normal 2 4 6 2 2 3" xfId="2258" xr:uid="{00000000-0005-0000-0000-0000320B0000}"/>
    <cellStyle name="Normal 2 4 6 2 2 3 2" xfId="6538" xr:uid="{00000000-0005-0000-0000-0000330B0000}"/>
    <cellStyle name="Normal 2 4 6 2 2 4" xfId="3554" xr:uid="{00000000-0005-0000-0000-0000340B0000}"/>
    <cellStyle name="Normal 2 4 6 2 2 4 2" xfId="7834" xr:uid="{00000000-0005-0000-0000-0000350B0000}"/>
    <cellStyle name="Normal 2 4 6 2 2 5" xfId="4267" xr:uid="{00000000-0005-0000-0000-0000360B0000}"/>
    <cellStyle name="Normal 2 4 6 2 2 5 2" xfId="8547" xr:uid="{00000000-0005-0000-0000-0000370B0000}"/>
    <cellStyle name="Normal 2 4 6 2 2 6" xfId="4969" xr:uid="{00000000-0005-0000-0000-0000380B0000}"/>
    <cellStyle name="Normal 2 4 6 2 3" xfId="847" xr:uid="{00000000-0005-0000-0000-0000390B0000}"/>
    <cellStyle name="Normal 2 4 6 2 3 2" xfId="2495" xr:uid="{00000000-0005-0000-0000-00003A0B0000}"/>
    <cellStyle name="Normal 2 4 6 2 3 2 2" xfId="6775" xr:uid="{00000000-0005-0000-0000-00003B0B0000}"/>
    <cellStyle name="Normal 2 4 6 2 3 3" xfId="5129" xr:uid="{00000000-0005-0000-0000-00003C0B0000}"/>
    <cellStyle name="Normal 2 4 6 2 4" xfId="1198" xr:uid="{00000000-0005-0000-0000-00003D0B0000}"/>
    <cellStyle name="Normal 2 4 6 2 4 2" xfId="5478" xr:uid="{00000000-0005-0000-0000-00003E0B0000}"/>
    <cellStyle name="Normal 2 4 6 2 5" xfId="1895" xr:uid="{00000000-0005-0000-0000-00003F0B0000}"/>
    <cellStyle name="Normal 2 4 6 2 5 2" xfId="6175" xr:uid="{00000000-0005-0000-0000-0000400B0000}"/>
    <cellStyle name="Normal 2 4 6 2 6" xfId="3191" xr:uid="{00000000-0005-0000-0000-0000410B0000}"/>
    <cellStyle name="Normal 2 4 6 2 6 2" xfId="7471" xr:uid="{00000000-0005-0000-0000-0000420B0000}"/>
    <cellStyle name="Normal 2 4 6 2 7" xfId="3904" xr:uid="{00000000-0005-0000-0000-0000430B0000}"/>
    <cellStyle name="Normal 2 4 6 2 7 2" xfId="8184" xr:uid="{00000000-0005-0000-0000-0000440B0000}"/>
    <cellStyle name="Normal 2 4 6 2 8" xfId="4606" xr:uid="{00000000-0005-0000-0000-0000450B0000}"/>
    <cellStyle name="Normal 2 4 6 3" xfId="248" xr:uid="{00000000-0005-0000-0000-0000460B0000}"/>
    <cellStyle name="Normal 2 4 6 3 2" xfId="613" xr:uid="{00000000-0005-0000-0000-0000470B0000}"/>
    <cellStyle name="Normal 2 4 6 3 2 2" xfId="1489" xr:uid="{00000000-0005-0000-0000-0000480B0000}"/>
    <cellStyle name="Normal 2 4 6 3 2 2 2" xfId="2786" xr:uid="{00000000-0005-0000-0000-0000490B0000}"/>
    <cellStyle name="Normal 2 4 6 3 2 2 2 2" xfId="7066" xr:uid="{00000000-0005-0000-0000-00004A0B0000}"/>
    <cellStyle name="Normal 2 4 6 3 2 2 3" xfId="5769" xr:uid="{00000000-0005-0000-0000-00004B0B0000}"/>
    <cellStyle name="Normal 2 4 6 3 2 3" xfId="2186" xr:uid="{00000000-0005-0000-0000-00004C0B0000}"/>
    <cellStyle name="Normal 2 4 6 3 2 3 2" xfId="6466" xr:uid="{00000000-0005-0000-0000-00004D0B0000}"/>
    <cellStyle name="Normal 2 4 6 3 2 4" xfId="3482" xr:uid="{00000000-0005-0000-0000-00004E0B0000}"/>
    <cellStyle name="Normal 2 4 6 3 2 4 2" xfId="7762" xr:uid="{00000000-0005-0000-0000-00004F0B0000}"/>
    <cellStyle name="Normal 2 4 6 3 2 5" xfId="4195" xr:uid="{00000000-0005-0000-0000-0000500B0000}"/>
    <cellStyle name="Normal 2 4 6 3 2 5 2" xfId="8475" xr:uid="{00000000-0005-0000-0000-0000510B0000}"/>
    <cellStyle name="Normal 2 4 6 3 2 6" xfId="4897" xr:uid="{00000000-0005-0000-0000-0000520B0000}"/>
    <cellStyle name="Normal 2 4 6 3 3" xfId="935" xr:uid="{00000000-0005-0000-0000-0000530B0000}"/>
    <cellStyle name="Normal 2 4 6 3 3 2" xfId="2423" xr:uid="{00000000-0005-0000-0000-0000540B0000}"/>
    <cellStyle name="Normal 2 4 6 3 3 2 2" xfId="6703" xr:uid="{00000000-0005-0000-0000-0000550B0000}"/>
    <cellStyle name="Normal 2 4 6 3 3 3" xfId="5217" xr:uid="{00000000-0005-0000-0000-0000560B0000}"/>
    <cellStyle name="Normal 2 4 6 3 4" xfId="1126" xr:uid="{00000000-0005-0000-0000-0000570B0000}"/>
    <cellStyle name="Normal 2 4 6 3 4 2" xfId="5406" xr:uid="{00000000-0005-0000-0000-0000580B0000}"/>
    <cellStyle name="Normal 2 4 6 3 5" xfId="1823" xr:uid="{00000000-0005-0000-0000-0000590B0000}"/>
    <cellStyle name="Normal 2 4 6 3 5 2" xfId="6103" xr:uid="{00000000-0005-0000-0000-00005A0B0000}"/>
    <cellStyle name="Normal 2 4 6 3 6" xfId="3119" xr:uid="{00000000-0005-0000-0000-00005B0B0000}"/>
    <cellStyle name="Normal 2 4 6 3 6 2" xfId="7399" xr:uid="{00000000-0005-0000-0000-00005C0B0000}"/>
    <cellStyle name="Normal 2 4 6 3 7" xfId="3832" xr:uid="{00000000-0005-0000-0000-00005D0B0000}"/>
    <cellStyle name="Normal 2 4 6 3 7 2" xfId="8112" xr:uid="{00000000-0005-0000-0000-00005E0B0000}"/>
    <cellStyle name="Normal 2 4 6 3 8" xfId="4534" xr:uid="{00000000-0005-0000-0000-00005F0B0000}"/>
    <cellStyle name="Normal 2 4 6 4" xfId="405" xr:uid="{00000000-0005-0000-0000-0000600B0000}"/>
    <cellStyle name="Normal 2 4 6 4 2" xfId="1281" xr:uid="{00000000-0005-0000-0000-0000610B0000}"/>
    <cellStyle name="Normal 2 4 6 4 2 2" xfId="2578" xr:uid="{00000000-0005-0000-0000-0000620B0000}"/>
    <cellStyle name="Normal 2 4 6 4 2 2 2" xfId="6858" xr:uid="{00000000-0005-0000-0000-0000630B0000}"/>
    <cellStyle name="Normal 2 4 6 4 2 3" xfId="5561" xr:uid="{00000000-0005-0000-0000-0000640B0000}"/>
    <cellStyle name="Normal 2 4 6 4 3" xfId="1978" xr:uid="{00000000-0005-0000-0000-0000650B0000}"/>
    <cellStyle name="Normal 2 4 6 4 3 2" xfId="6258" xr:uid="{00000000-0005-0000-0000-0000660B0000}"/>
    <cellStyle name="Normal 2 4 6 4 4" xfId="3274" xr:uid="{00000000-0005-0000-0000-0000670B0000}"/>
    <cellStyle name="Normal 2 4 6 4 4 2" xfId="7554" xr:uid="{00000000-0005-0000-0000-0000680B0000}"/>
    <cellStyle name="Normal 2 4 6 4 5" xfId="3987" xr:uid="{00000000-0005-0000-0000-0000690B0000}"/>
    <cellStyle name="Normal 2 4 6 4 5 2" xfId="8267" xr:uid="{00000000-0005-0000-0000-00006A0B0000}"/>
    <cellStyle name="Normal 2 4 6 4 6" xfId="4689" xr:uid="{00000000-0005-0000-0000-00006B0B0000}"/>
    <cellStyle name="Normal 2 4 6 5" xfId="525" xr:uid="{00000000-0005-0000-0000-00006C0B0000}"/>
    <cellStyle name="Normal 2 4 6 5 2" xfId="1401" xr:uid="{00000000-0005-0000-0000-00006D0B0000}"/>
    <cellStyle name="Normal 2 4 6 5 2 2" xfId="2698" xr:uid="{00000000-0005-0000-0000-00006E0B0000}"/>
    <cellStyle name="Normal 2 4 6 5 2 2 2" xfId="6978" xr:uid="{00000000-0005-0000-0000-00006F0B0000}"/>
    <cellStyle name="Normal 2 4 6 5 2 3" xfId="5681" xr:uid="{00000000-0005-0000-0000-0000700B0000}"/>
    <cellStyle name="Normal 2 4 6 5 3" xfId="2098" xr:uid="{00000000-0005-0000-0000-0000710B0000}"/>
    <cellStyle name="Normal 2 4 6 5 3 2" xfId="6378" xr:uid="{00000000-0005-0000-0000-0000720B0000}"/>
    <cellStyle name="Normal 2 4 6 5 4" xfId="3394" xr:uid="{00000000-0005-0000-0000-0000730B0000}"/>
    <cellStyle name="Normal 2 4 6 5 4 2" xfId="7674" xr:uid="{00000000-0005-0000-0000-0000740B0000}"/>
    <cellStyle name="Normal 2 4 6 5 5" xfId="4107" xr:uid="{00000000-0005-0000-0000-0000750B0000}"/>
    <cellStyle name="Normal 2 4 6 5 5 2" xfId="8387" xr:uid="{00000000-0005-0000-0000-0000760B0000}"/>
    <cellStyle name="Normal 2 4 6 5 6" xfId="4809" xr:uid="{00000000-0005-0000-0000-0000770B0000}"/>
    <cellStyle name="Normal 2 4 6 6" xfId="154" xr:uid="{00000000-0005-0000-0000-0000780B0000}"/>
    <cellStyle name="Normal 2 4 6 6 2" xfId="1730" xr:uid="{00000000-0005-0000-0000-0000790B0000}"/>
    <cellStyle name="Normal 2 4 6 6 2 2" xfId="6010" xr:uid="{00000000-0005-0000-0000-00007A0B0000}"/>
    <cellStyle name="Normal 2 4 6 6 3" xfId="3026" xr:uid="{00000000-0005-0000-0000-00007B0B0000}"/>
    <cellStyle name="Normal 2 4 6 6 3 2" xfId="7306" xr:uid="{00000000-0005-0000-0000-00007C0B0000}"/>
    <cellStyle name="Normal 2 4 6 6 4" xfId="3739" xr:uid="{00000000-0005-0000-0000-00007D0B0000}"/>
    <cellStyle name="Normal 2 4 6 6 4 2" xfId="8019" xr:uid="{00000000-0005-0000-0000-00007E0B0000}"/>
    <cellStyle name="Normal 2 4 6 6 5" xfId="4441" xr:uid="{00000000-0005-0000-0000-00007F0B0000}"/>
    <cellStyle name="Normal 2 4 6 7" xfId="775" xr:uid="{00000000-0005-0000-0000-0000800B0000}"/>
    <cellStyle name="Normal 2 4 6 7 2" xfId="2330" xr:uid="{00000000-0005-0000-0000-0000810B0000}"/>
    <cellStyle name="Normal 2 4 6 7 2 2" xfId="6610" xr:uid="{00000000-0005-0000-0000-0000820B0000}"/>
    <cellStyle name="Normal 2 4 6 7 3" xfId="5057" xr:uid="{00000000-0005-0000-0000-0000830B0000}"/>
    <cellStyle name="Normal 2 4 6 8" xfId="1033" xr:uid="{00000000-0005-0000-0000-0000840B0000}"/>
    <cellStyle name="Normal 2 4 6 8 2" xfId="5313" xr:uid="{00000000-0005-0000-0000-0000850B0000}"/>
    <cellStyle name="Normal 2 4 6 9" xfId="1649" xr:uid="{00000000-0005-0000-0000-0000860B0000}"/>
    <cellStyle name="Normal 2 4 6 9 2" xfId="5929" xr:uid="{00000000-0005-0000-0000-0000870B0000}"/>
    <cellStyle name="Normal 2 4 7" xfId="81" xr:uid="{00000000-0005-0000-0000-0000880B0000}"/>
    <cellStyle name="Normal 2 4 7 10" xfId="2954" xr:uid="{00000000-0005-0000-0000-0000890B0000}"/>
    <cellStyle name="Normal 2 4 7 10 2" xfId="7234" xr:uid="{00000000-0005-0000-0000-00008A0B0000}"/>
    <cellStyle name="Normal 2 4 7 11" xfId="3650" xr:uid="{00000000-0005-0000-0000-00008B0B0000}"/>
    <cellStyle name="Normal 2 4 7 11 2" xfId="7930" xr:uid="{00000000-0005-0000-0000-00008C0B0000}"/>
    <cellStyle name="Normal 2 4 7 12" xfId="4369" xr:uid="{00000000-0005-0000-0000-00008D0B0000}"/>
    <cellStyle name="Normal 2 4 7 2" xfId="328" xr:uid="{00000000-0005-0000-0000-00008E0B0000}"/>
    <cellStyle name="Normal 2 4 7 2 2" xfId="693" xr:uid="{00000000-0005-0000-0000-00008F0B0000}"/>
    <cellStyle name="Normal 2 4 7 2 2 2" xfId="1569" xr:uid="{00000000-0005-0000-0000-0000900B0000}"/>
    <cellStyle name="Normal 2 4 7 2 2 2 2" xfId="2866" xr:uid="{00000000-0005-0000-0000-0000910B0000}"/>
    <cellStyle name="Normal 2 4 7 2 2 2 2 2" xfId="7146" xr:uid="{00000000-0005-0000-0000-0000920B0000}"/>
    <cellStyle name="Normal 2 4 7 2 2 2 3" xfId="5849" xr:uid="{00000000-0005-0000-0000-0000930B0000}"/>
    <cellStyle name="Normal 2 4 7 2 2 3" xfId="2266" xr:uid="{00000000-0005-0000-0000-0000940B0000}"/>
    <cellStyle name="Normal 2 4 7 2 2 3 2" xfId="6546" xr:uid="{00000000-0005-0000-0000-0000950B0000}"/>
    <cellStyle name="Normal 2 4 7 2 2 4" xfId="3562" xr:uid="{00000000-0005-0000-0000-0000960B0000}"/>
    <cellStyle name="Normal 2 4 7 2 2 4 2" xfId="7842" xr:uid="{00000000-0005-0000-0000-0000970B0000}"/>
    <cellStyle name="Normal 2 4 7 2 2 5" xfId="4275" xr:uid="{00000000-0005-0000-0000-0000980B0000}"/>
    <cellStyle name="Normal 2 4 7 2 2 5 2" xfId="8555" xr:uid="{00000000-0005-0000-0000-0000990B0000}"/>
    <cellStyle name="Normal 2 4 7 2 2 6" xfId="4977" xr:uid="{00000000-0005-0000-0000-00009A0B0000}"/>
    <cellStyle name="Normal 2 4 7 2 3" xfId="855" xr:uid="{00000000-0005-0000-0000-00009B0B0000}"/>
    <cellStyle name="Normal 2 4 7 2 3 2" xfId="2503" xr:uid="{00000000-0005-0000-0000-00009C0B0000}"/>
    <cellStyle name="Normal 2 4 7 2 3 2 2" xfId="6783" xr:uid="{00000000-0005-0000-0000-00009D0B0000}"/>
    <cellStyle name="Normal 2 4 7 2 3 3" xfId="5137" xr:uid="{00000000-0005-0000-0000-00009E0B0000}"/>
    <cellStyle name="Normal 2 4 7 2 4" xfId="1206" xr:uid="{00000000-0005-0000-0000-00009F0B0000}"/>
    <cellStyle name="Normal 2 4 7 2 4 2" xfId="5486" xr:uid="{00000000-0005-0000-0000-0000A00B0000}"/>
    <cellStyle name="Normal 2 4 7 2 5" xfId="1903" xr:uid="{00000000-0005-0000-0000-0000A10B0000}"/>
    <cellStyle name="Normal 2 4 7 2 5 2" xfId="6183" xr:uid="{00000000-0005-0000-0000-0000A20B0000}"/>
    <cellStyle name="Normal 2 4 7 2 6" xfId="3199" xr:uid="{00000000-0005-0000-0000-0000A30B0000}"/>
    <cellStyle name="Normal 2 4 7 2 6 2" xfId="7479" xr:uid="{00000000-0005-0000-0000-0000A40B0000}"/>
    <cellStyle name="Normal 2 4 7 2 7" xfId="3912" xr:uid="{00000000-0005-0000-0000-0000A50B0000}"/>
    <cellStyle name="Normal 2 4 7 2 7 2" xfId="8192" xr:uid="{00000000-0005-0000-0000-0000A60B0000}"/>
    <cellStyle name="Normal 2 4 7 2 8" xfId="4614" xr:uid="{00000000-0005-0000-0000-0000A70B0000}"/>
    <cellStyle name="Normal 2 4 7 3" xfId="256" xr:uid="{00000000-0005-0000-0000-0000A80B0000}"/>
    <cellStyle name="Normal 2 4 7 3 2" xfId="621" xr:uid="{00000000-0005-0000-0000-0000A90B0000}"/>
    <cellStyle name="Normal 2 4 7 3 2 2" xfId="1497" xr:uid="{00000000-0005-0000-0000-0000AA0B0000}"/>
    <cellStyle name="Normal 2 4 7 3 2 2 2" xfId="2794" xr:uid="{00000000-0005-0000-0000-0000AB0B0000}"/>
    <cellStyle name="Normal 2 4 7 3 2 2 2 2" xfId="7074" xr:uid="{00000000-0005-0000-0000-0000AC0B0000}"/>
    <cellStyle name="Normal 2 4 7 3 2 2 3" xfId="5777" xr:uid="{00000000-0005-0000-0000-0000AD0B0000}"/>
    <cellStyle name="Normal 2 4 7 3 2 3" xfId="2194" xr:uid="{00000000-0005-0000-0000-0000AE0B0000}"/>
    <cellStyle name="Normal 2 4 7 3 2 3 2" xfId="6474" xr:uid="{00000000-0005-0000-0000-0000AF0B0000}"/>
    <cellStyle name="Normal 2 4 7 3 2 4" xfId="3490" xr:uid="{00000000-0005-0000-0000-0000B00B0000}"/>
    <cellStyle name="Normal 2 4 7 3 2 4 2" xfId="7770" xr:uid="{00000000-0005-0000-0000-0000B10B0000}"/>
    <cellStyle name="Normal 2 4 7 3 2 5" xfId="4203" xr:uid="{00000000-0005-0000-0000-0000B20B0000}"/>
    <cellStyle name="Normal 2 4 7 3 2 5 2" xfId="8483" xr:uid="{00000000-0005-0000-0000-0000B30B0000}"/>
    <cellStyle name="Normal 2 4 7 3 2 6" xfId="4905" xr:uid="{00000000-0005-0000-0000-0000B40B0000}"/>
    <cellStyle name="Normal 2 4 7 3 3" xfId="943" xr:uid="{00000000-0005-0000-0000-0000B50B0000}"/>
    <cellStyle name="Normal 2 4 7 3 3 2" xfId="2431" xr:uid="{00000000-0005-0000-0000-0000B60B0000}"/>
    <cellStyle name="Normal 2 4 7 3 3 2 2" xfId="6711" xr:uid="{00000000-0005-0000-0000-0000B70B0000}"/>
    <cellStyle name="Normal 2 4 7 3 3 3" xfId="5225" xr:uid="{00000000-0005-0000-0000-0000B80B0000}"/>
    <cellStyle name="Normal 2 4 7 3 4" xfId="1134" xr:uid="{00000000-0005-0000-0000-0000B90B0000}"/>
    <cellStyle name="Normal 2 4 7 3 4 2" xfId="5414" xr:uid="{00000000-0005-0000-0000-0000BA0B0000}"/>
    <cellStyle name="Normal 2 4 7 3 5" xfId="1831" xr:uid="{00000000-0005-0000-0000-0000BB0B0000}"/>
    <cellStyle name="Normal 2 4 7 3 5 2" xfId="6111" xr:uid="{00000000-0005-0000-0000-0000BC0B0000}"/>
    <cellStyle name="Normal 2 4 7 3 6" xfId="3127" xr:uid="{00000000-0005-0000-0000-0000BD0B0000}"/>
    <cellStyle name="Normal 2 4 7 3 6 2" xfId="7407" xr:uid="{00000000-0005-0000-0000-0000BE0B0000}"/>
    <cellStyle name="Normal 2 4 7 3 7" xfId="3840" xr:uid="{00000000-0005-0000-0000-0000BF0B0000}"/>
    <cellStyle name="Normal 2 4 7 3 7 2" xfId="8120" xr:uid="{00000000-0005-0000-0000-0000C00B0000}"/>
    <cellStyle name="Normal 2 4 7 3 8" xfId="4542" xr:uid="{00000000-0005-0000-0000-0000C10B0000}"/>
    <cellStyle name="Normal 2 4 7 4" xfId="413" xr:uid="{00000000-0005-0000-0000-0000C20B0000}"/>
    <cellStyle name="Normal 2 4 7 4 2" xfId="1289" xr:uid="{00000000-0005-0000-0000-0000C30B0000}"/>
    <cellStyle name="Normal 2 4 7 4 2 2" xfId="2586" xr:uid="{00000000-0005-0000-0000-0000C40B0000}"/>
    <cellStyle name="Normal 2 4 7 4 2 2 2" xfId="6866" xr:uid="{00000000-0005-0000-0000-0000C50B0000}"/>
    <cellStyle name="Normal 2 4 7 4 2 3" xfId="5569" xr:uid="{00000000-0005-0000-0000-0000C60B0000}"/>
    <cellStyle name="Normal 2 4 7 4 3" xfId="1986" xr:uid="{00000000-0005-0000-0000-0000C70B0000}"/>
    <cellStyle name="Normal 2 4 7 4 3 2" xfId="6266" xr:uid="{00000000-0005-0000-0000-0000C80B0000}"/>
    <cellStyle name="Normal 2 4 7 4 4" xfId="3282" xr:uid="{00000000-0005-0000-0000-0000C90B0000}"/>
    <cellStyle name="Normal 2 4 7 4 4 2" xfId="7562" xr:uid="{00000000-0005-0000-0000-0000CA0B0000}"/>
    <cellStyle name="Normal 2 4 7 4 5" xfId="3995" xr:uid="{00000000-0005-0000-0000-0000CB0B0000}"/>
    <cellStyle name="Normal 2 4 7 4 5 2" xfId="8275" xr:uid="{00000000-0005-0000-0000-0000CC0B0000}"/>
    <cellStyle name="Normal 2 4 7 4 6" xfId="4697" xr:uid="{00000000-0005-0000-0000-0000CD0B0000}"/>
    <cellStyle name="Normal 2 4 7 5" xfId="533" xr:uid="{00000000-0005-0000-0000-0000CE0B0000}"/>
    <cellStyle name="Normal 2 4 7 5 2" xfId="1409" xr:uid="{00000000-0005-0000-0000-0000CF0B0000}"/>
    <cellStyle name="Normal 2 4 7 5 2 2" xfId="2706" xr:uid="{00000000-0005-0000-0000-0000D00B0000}"/>
    <cellStyle name="Normal 2 4 7 5 2 2 2" xfId="6986" xr:uid="{00000000-0005-0000-0000-0000D10B0000}"/>
    <cellStyle name="Normal 2 4 7 5 2 3" xfId="5689" xr:uid="{00000000-0005-0000-0000-0000D20B0000}"/>
    <cellStyle name="Normal 2 4 7 5 3" xfId="2106" xr:uid="{00000000-0005-0000-0000-0000D30B0000}"/>
    <cellStyle name="Normal 2 4 7 5 3 2" xfId="6386" xr:uid="{00000000-0005-0000-0000-0000D40B0000}"/>
    <cellStyle name="Normal 2 4 7 5 4" xfId="3402" xr:uid="{00000000-0005-0000-0000-0000D50B0000}"/>
    <cellStyle name="Normal 2 4 7 5 4 2" xfId="7682" xr:uid="{00000000-0005-0000-0000-0000D60B0000}"/>
    <cellStyle name="Normal 2 4 7 5 5" xfId="4115" xr:uid="{00000000-0005-0000-0000-0000D70B0000}"/>
    <cellStyle name="Normal 2 4 7 5 5 2" xfId="8395" xr:uid="{00000000-0005-0000-0000-0000D80B0000}"/>
    <cellStyle name="Normal 2 4 7 5 6" xfId="4817" xr:uid="{00000000-0005-0000-0000-0000D90B0000}"/>
    <cellStyle name="Normal 2 4 7 6" xfId="162" xr:uid="{00000000-0005-0000-0000-0000DA0B0000}"/>
    <cellStyle name="Normal 2 4 7 6 2" xfId="1738" xr:uid="{00000000-0005-0000-0000-0000DB0B0000}"/>
    <cellStyle name="Normal 2 4 7 6 2 2" xfId="6018" xr:uid="{00000000-0005-0000-0000-0000DC0B0000}"/>
    <cellStyle name="Normal 2 4 7 6 3" xfId="3034" xr:uid="{00000000-0005-0000-0000-0000DD0B0000}"/>
    <cellStyle name="Normal 2 4 7 6 3 2" xfId="7314" xr:uid="{00000000-0005-0000-0000-0000DE0B0000}"/>
    <cellStyle name="Normal 2 4 7 6 4" xfId="3747" xr:uid="{00000000-0005-0000-0000-0000DF0B0000}"/>
    <cellStyle name="Normal 2 4 7 6 4 2" xfId="8027" xr:uid="{00000000-0005-0000-0000-0000E00B0000}"/>
    <cellStyle name="Normal 2 4 7 6 5" xfId="4449" xr:uid="{00000000-0005-0000-0000-0000E10B0000}"/>
    <cellStyle name="Normal 2 4 7 7" xfId="783" xr:uid="{00000000-0005-0000-0000-0000E20B0000}"/>
    <cellStyle name="Normal 2 4 7 7 2" xfId="2338" xr:uid="{00000000-0005-0000-0000-0000E30B0000}"/>
    <cellStyle name="Normal 2 4 7 7 2 2" xfId="6618" xr:uid="{00000000-0005-0000-0000-0000E40B0000}"/>
    <cellStyle name="Normal 2 4 7 7 3" xfId="5065" xr:uid="{00000000-0005-0000-0000-0000E50B0000}"/>
    <cellStyle name="Normal 2 4 7 8" xfId="1041" xr:uid="{00000000-0005-0000-0000-0000E60B0000}"/>
    <cellStyle name="Normal 2 4 7 8 2" xfId="5321" xr:uid="{00000000-0005-0000-0000-0000E70B0000}"/>
    <cellStyle name="Normal 2 4 7 9" xfId="1657" xr:uid="{00000000-0005-0000-0000-0000E80B0000}"/>
    <cellStyle name="Normal 2 4 7 9 2" xfId="5937" xr:uid="{00000000-0005-0000-0000-0000E90B0000}"/>
    <cellStyle name="Normal 2 4 8" xfId="89" xr:uid="{00000000-0005-0000-0000-0000EA0B0000}"/>
    <cellStyle name="Normal 2 4 8 10" xfId="2962" xr:uid="{00000000-0005-0000-0000-0000EB0B0000}"/>
    <cellStyle name="Normal 2 4 8 10 2" xfId="7242" xr:uid="{00000000-0005-0000-0000-0000EC0B0000}"/>
    <cellStyle name="Normal 2 4 8 11" xfId="3658" xr:uid="{00000000-0005-0000-0000-0000ED0B0000}"/>
    <cellStyle name="Normal 2 4 8 11 2" xfId="7938" xr:uid="{00000000-0005-0000-0000-0000EE0B0000}"/>
    <cellStyle name="Normal 2 4 8 12" xfId="4377" xr:uid="{00000000-0005-0000-0000-0000EF0B0000}"/>
    <cellStyle name="Normal 2 4 8 2" xfId="336" xr:uid="{00000000-0005-0000-0000-0000F00B0000}"/>
    <cellStyle name="Normal 2 4 8 2 2" xfId="701" xr:uid="{00000000-0005-0000-0000-0000F10B0000}"/>
    <cellStyle name="Normal 2 4 8 2 2 2" xfId="1577" xr:uid="{00000000-0005-0000-0000-0000F20B0000}"/>
    <cellStyle name="Normal 2 4 8 2 2 2 2" xfId="2874" xr:uid="{00000000-0005-0000-0000-0000F30B0000}"/>
    <cellStyle name="Normal 2 4 8 2 2 2 2 2" xfId="7154" xr:uid="{00000000-0005-0000-0000-0000F40B0000}"/>
    <cellStyle name="Normal 2 4 8 2 2 2 3" xfId="5857" xr:uid="{00000000-0005-0000-0000-0000F50B0000}"/>
    <cellStyle name="Normal 2 4 8 2 2 3" xfId="2274" xr:uid="{00000000-0005-0000-0000-0000F60B0000}"/>
    <cellStyle name="Normal 2 4 8 2 2 3 2" xfId="6554" xr:uid="{00000000-0005-0000-0000-0000F70B0000}"/>
    <cellStyle name="Normal 2 4 8 2 2 4" xfId="3570" xr:uid="{00000000-0005-0000-0000-0000F80B0000}"/>
    <cellStyle name="Normal 2 4 8 2 2 4 2" xfId="7850" xr:uid="{00000000-0005-0000-0000-0000F90B0000}"/>
    <cellStyle name="Normal 2 4 8 2 2 5" xfId="4283" xr:uid="{00000000-0005-0000-0000-0000FA0B0000}"/>
    <cellStyle name="Normal 2 4 8 2 2 5 2" xfId="8563" xr:uid="{00000000-0005-0000-0000-0000FB0B0000}"/>
    <cellStyle name="Normal 2 4 8 2 2 6" xfId="4985" xr:uid="{00000000-0005-0000-0000-0000FC0B0000}"/>
    <cellStyle name="Normal 2 4 8 2 3" xfId="863" xr:uid="{00000000-0005-0000-0000-0000FD0B0000}"/>
    <cellStyle name="Normal 2 4 8 2 3 2" xfId="2511" xr:uid="{00000000-0005-0000-0000-0000FE0B0000}"/>
    <cellStyle name="Normal 2 4 8 2 3 2 2" xfId="6791" xr:uid="{00000000-0005-0000-0000-0000FF0B0000}"/>
    <cellStyle name="Normal 2 4 8 2 3 3" xfId="5145" xr:uid="{00000000-0005-0000-0000-0000000C0000}"/>
    <cellStyle name="Normal 2 4 8 2 4" xfId="1214" xr:uid="{00000000-0005-0000-0000-0000010C0000}"/>
    <cellStyle name="Normal 2 4 8 2 4 2" xfId="5494" xr:uid="{00000000-0005-0000-0000-0000020C0000}"/>
    <cellStyle name="Normal 2 4 8 2 5" xfId="1911" xr:uid="{00000000-0005-0000-0000-0000030C0000}"/>
    <cellStyle name="Normal 2 4 8 2 5 2" xfId="6191" xr:uid="{00000000-0005-0000-0000-0000040C0000}"/>
    <cellStyle name="Normal 2 4 8 2 6" xfId="3207" xr:uid="{00000000-0005-0000-0000-0000050C0000}"/>
    <cellStyle name="Normal 2 4 8 2 6 2" xfId="7487" xr:uid="{00000000-0005-0000-0000-0000060C0000}"/>
    <cellStyle name="Normal 2 4 8 2 7" xfId="3920" xr:uid="{00000000-0005-0000-0000-0000070C0000}"/>
    <cellStyle name="Normal 2 4 8 2 7 2" xfId="8200" xr:uid="{00000000-0005-0000-0000-0000080C0000}"/>
    <cellStyle name="Normal 2 4 8 2 8" xfId="4622" xr:uid="{00000000-0005-0000-0000-0000090C0000}"/>
    <cellStyle name="Normal 2 4 8 3" xfId="264" xr:uid="{00000000-0005-0000-0000-00000A0C0000}"/>
    <cellStyle name="Normal 2 4 8 3 2" xfId="629" xr:uid="{00000000-0005-0000-0000-00000B0C0000}"/>
    <cellStyle name="Normal 2 4 8 3 2 2" xfId="1505" xr:uid="{00000000-0005-0000-0000-00000C0C0000}"/>
    <cellStyle name="Normal 2 4 8 3 2 2 2" xfId="2802" xr:uid="{00000000-0005-0000-0000-00000D0C0000}"/>
    <cellStyle name="Normal 2 4 8 3 2 2 2 2" xfId="7082" xr:uid="{00000000-0005-0000-0000-00000E0C0000}"/>
    <cellStyle name="Normal 2 4 8 3 2 2 3" xfId="5785" xr:uid="{00000000-0005-0000-0000-00000F0C0000}"/>
    <cellStyle name="Normal 2 4 8 3 2 3" xfId="2202" xr:uid="{00000000-0005-0000-0000-0000100C0000}"/>
    <cellStyle name="Normal 2 4 8 3 2 3 2" xfId="6482" xr:uid="{00000000-0005-0000-0000-0000110C0000}"/>
    <cellStyle name="Normal 2 4 8 3 2 4" xfId="3498" xr:uid="{00000000-0005-0000-0000-0000120C0000}"/>
    <cellStyle name="Normal 2 4 8 3 2 4 2" xfId="7778" xr:uid="{00000000-0005-0000-0000-0000130C0000}"/>
    <cellStyle name="Normal 2 4 8 3 2 5" xfId="4211" xr:uid="{00000000-0005-0000-0000-0000140C0000}"/>
    <cellStyle name="Normal 2 4 8 3 2 5 2" xfId="8491" xr:uid="{00000000-0005-0000-0000-0000150C0000}"/>
    <cellStyle name="Normal 2 4 8 3 2 6" xfId="4913" xr:uid="{00000000-0005-0000-0000-0000160C0000}"/>
    <cellStyle name="Normal 2 4 8 3 3" xfId="951" xr:uid="{00000000-0005-0000-0000-0000170C0000}"/>
    <cellStyle name="Normal 2 4 8 3 3 2" xfId="2439" xr:uid="{00000000-0005-0000-0000-0000180C0000}"/>
    <cellStyle name="Normal 2 4 8 3 3 2 2" xfId="6719" xr:uid="{00000000-0005-0000-0000-0000190C0000}"/>
    <cellStyle name="Normal 2 4 8 3 3 3" xfId="5233" xr:uid="{00000000-0005-0000-0000-00001A0C0000}"/>
    <cellStyle name="Normal 2 4 8 3 4" xfId="1142" xr:uid="{00000000-0005-0000-0000-00001B0C0000}"/>
    <cellStyle name="Normal 2 4 8 3 4 2" xfId="5422" xr:uid="{00000000-0005-0000-0000-00001C0C0000}"/>
    <cellStyle name="Normal 2 4 8 3 5" xfId="1839" xr:uid="{00000000-0005-0000-0000-00001D0C0000}"/>
    <cellStyle name="Normal 2 4 8 3 5 2" xfId="6119" xr:uid="{00000000-0005-0000-0000-00001E0C0000}"/>
    <cellStyle name="Normal 2 4 8 3 6" xfId="3135" xr:uid="{00000000-0005-0000-0000-00001F0C0000}"/>
    <cellStyle name="Normal 2 4 8 3 6 2" xfId="7415" xr:uid="{00000000-0005-0000-0000-0000200C0000}"/>
    <cellStyle name="Normal 2 4 8 3 7" xfId="3848" xr:uid="{00000000-0005-0000-0000-0000210C0000}"/>
    <cellStyle name="Normal 2 4 8 3 7 2" xfId="8128" xr:uid="{00000000-0005-0000-0000-0000220C0000}"/>
    <cellStyle name="Normal 2 4 8 3 8" xfId="4550" xr:uid="{00000000-0005-0000-0000-0000230C0000}"/>
    <cellStyle name="Normal 2 4 8 4" xfId="421" xr:uid="{00000000-0005-0000-0000-0000240C0000}"/>
    <cellStyle name="Normal 2 4 8 4 2" xfId="1297" xr:uid="{00000000-0005-0000-0000-0000250C0000}"/>
    <cellStyle name="Normal 2 4 8 4 2 2" xfId="2594" xr:uid="{00000000-0005-0000-0000-0000260C0000}"/>
    <cellStyle name="Normal 2 4 8 4 2 2 2" xfId="6874" xr:uid="{00000000-0005-0000-0000-0000270C0000}"/>
    <cellStyle name="Normal 2 4 8 4 2 3" xfId="5577" xr:uid="{00000000-0005-0000-0000-0000280C0000}"/>
    <cellStyle name="Normal 2 4 8 4 3" xfId="1994" xr:uid="{00000000-0005-0000-0000-0000290C0000}"/>
    <cellStyle name="Normal 2 4 8 4 3 2" xfId="6274" xr:uid="{00000000-0005-0000-0000-00002A0C0000}"/>
    <cellStyle name="Normal 2 4 8 4 4" xfId="3290" xr:uid="{00000000-0005-0000-0000-00002B0C0000}"/>
    <cellStyle name="Normal 2 4 8 4 4 2" xfId="7570" xr:uid="{00000000-0005-0000-0000-00002C0C0000}"/>
    <cellStyle name="Normal 2 4 8 4 5" xfId="4003" xr:uid="{00000000-0005-0000-0000-00002D0C0000}"/>
    <cellStyle name="Normal 2 4 8 4 5 2" xfId="8283" xr:uid="{00000000-0005-0000-0000-00002E0C0000}"/>
    <cellStyle name="Normal 2 4 8 4 6" xfId="4705" xr:uid="{00000000-0005-0000-0000-00002F0C0000}"/>
    <cellStyle name="Normal 2 4 8 5" xfId="541" xr:uid="{00000000-0005-0000-0000-0000300C0000}"/>
    <cellStyle name="Normal 2 4 8 5 2" xfId="1417" xr:uid="{00000000-0005-0000-0000-0000310C0000}"/>
    <cellStyle name="Normal 2 4 8 5 2 2" xfId="2714" xr:uid="{00000000-0005-0000-0000-0000320C0000}"/>
    <cellStyle name="Normal 2 4 8 5 2 2 2" xfId="6994" xr:uid="{00000000-0005-0000-0000-0000330C0000}"/>
    <cellStyle name="Normal 2 4 8 5 2 3" xfId="5697" xr:uid="{00000000-0005-0000-0000-0000340C0000}"/>
    <cellStyle name="Normal 2 4 8 5 3" xfId="2114" xr:uid="{00000000-0005-0000-0000-0000350C0000}"/>
    <cellStyle name="Normal 2 4 8 5 3 2" xfId="6394" xr:uid="{00000000-0005-0000-0000-0000360C0000}"/>
    <cellStyle name="Normal 2 4 8 5 4" xfId="3410" xr:uid="{00000000-0005-0000-0000-0000370C0000}"/>
    <cellStyle name="Normal 2 4 8 5 4 2" xfId="7690" xr:uid="{00000000-0005-0000-0000-0000380C0000}"/>
    <cellStyle name="Normal 2 4 8 5 5" xfId="4123" xr:uid="{00000000-0005-0000-0000-0000390C0000}"/>
    <cellStyle name="Normal 2 4 8 5 5 2" xfId="8403" xr:uid="{00000000-0005-0000-0000-00003A0C0000}"/>
    <cellStyle name="Normal 2 4 8 5 6" xfId="4825" xr:uid="{00000000-0005-0000-0000-00003B0C0000}"/>
    <cellStyle name="Normal 2 4 8 6" xfId="170" xr:uid="{00000000-0005-0000-0000-00003C0C0000}"/>
    <cellStyle name="Normal 2 4 8 6 2" xfId="1746" xr:uid="{00000000-0005-0000-0000-00003D0C0000}"/>
    <cellStyle name="Normal 2 4 8 6 2 2" xfId="6026" xr:uid="{00000000-0005-0000-0000-00003E0C0000}"/>
    <cellStyle name="Normal 2 4 8 6 3" xfId="3042" xr:uid="{00000000-0005-0000-0000-00003F0C0000}"/>
    <cellStyle name="Normal 2 4 8 6 3 2" xfId="7322" xr:uid="{00000000-0005-0000-0000-0000400C0000}"/>
    <cellStyle name="Normal 2 4 8 6 4" xfId="3755" xr:uid="{00000000-0005-0000-0000-0000410C0000}"/>
    <cellStyle name="Normal 2 4 8 6 4 2" xfId="8035" xr:uid="{00000000-0005-0000-0000-0000420C0000}"/>
    <cellStyle name="Normal 2 4 8 6 5" xfId="4457" xr:uid="{00000000-0005-0000-0000-0000430C0000}"/>
    <cellStyle name="Normal 2 4 8 7" xfId="791" xr:uid="{00000000-0005-0000-0000-0000440C0000}"/>
    <cellStyle name="Normal 2 4 8 7 2" xfId="2346" xr:uid="{00000000-0005-0000-0000-0000450C0000}"/>
    <cellStyle name="Normal 2 4 8 7 2 2" xfId="6626" xr:uid="{00000000-0005-0000-0000-0000460C0000}"/>
    <cellStyle name="Normal 2 4 8 7 3" xfId="5073" xr:uid="{00000000-0005-0000-0000-0000470C0000}"/>
    <cellStyle name="Normal 2 4 8 8" xfId="1049" xr:uid="{00000000-0005-0000-0000-0000480C0000}"/>
    <cellStyle name="Normal 2 4 8 8 2" xfId="5329" xr:uid="{00000000-0005-0000-0000-0000490C0000}"/>
    <cellStyle name="Normal 2 4 8 9" xfId="1665" xr:uid="{00000000-0005-0000-0000-00004A0C0000}"/>
    <cellStyle name="Normal 2 4 8 9 2" xfId="5945" xr:uid="{00000000-0005-0000-0000-00004B0C0000}"/>
    <cellStyle name="Normal 2 4 9" xfId="29" xr:uid="{00000000-0005-0000-0000-00004C0C0000}"/>
    <cellStyle name="Normal 2 4 9 10" xfId="3602" xr:uid="{00000000-0005-0000-0000-00004D0C0000}"/>
    <cellStyle name="Normal 2 4 9 10 2" xfId="7882" xr:uid="{00000000-0005-0000-0000-00004E0C0000}"/>
    <cellStyle name="Normal 2 4 9 11" xfId="4321" xr:uid="{00000000-0005-0000-0000-00004F0C0000}"/>
    <cellStyle name="Normal 2 4 9 2" xfId="469" xr:uid="{00000000-0005-0000-0000-0000500C0000}"/>
    <cellStyle name="Normal 2 4 9 2 2" xfId="895" xr:uid="{00000000-0005-0000-0000-0000510C0000}"/>
    <cellStyle name="Normal 2 4 9 2 2 2" xfId="2642" xr:uid="{00000000-0005-0000-0000-0000520C0000}"/>
    <cellStyle name="Normal 2 4 9 2 2 2 2" xfId="6922" xr:uid="{00000000-0005-0000-0000-0000530C0000}"/>
    <cellStyle name="Normal 2 4 9 2 2 3" xfId="5177" xr:uid="{00000000-0005-0000-0000-0000540C0000}"/>
    <cellStyle name="Normal 2 4 9 2 3" xfId="1345" xr:uid="{00000000-0005-0000-0000-0000550C0000}"/>
    <cellStyle name="Normal 2 4 9 2 3 2" xfId="5625" xr:uid="{00000000-0005-0000-0000-0000560C0000}"/>
    <cellStyle name="Normal 2 4 9 2 4" xfId="2042" xr:uid="{00000000-0005-0000-0000-0000570C0000}"/>
    <cellStyle name="Normal 2 4 9 2 4 2" xfId="6322" xr:uid="{00000000-0005-0000-0000-0000580C0000}"/>
    <cellStyle name="Normal 2 4 9 2 5" xfId="3338" xr:uid="{00000000-0005-0000-0000-0000590C0000}"/>
    <cellStyle name="Normal 2 4 9 2 5 2" xfId="7618" xr:uid="{00000000-0005-0000-0000-00005A0C0000}"/>
    <cellStyle name="Normal 2 4 9 2 6" xfId="4051" xr:uid="{00000000-0005-0000-0000-00005B0C0000}"/>
    <cellStyle name="Normal 2 4 9 2 6 2" xfId="8331" xr:uid="{00000000-0005-0000-0000-00005C0C0000}"/>
    <cellStyle name="Normal 2 4 9 2 7" xfId="4753" xr:uid="{00000000-0005-0000-0000-00005D0C0000}"/>
    <cellStyle name="Normal 2 4 9 3" xfId="364" xr:uid="{00000000-0005-0000-0000-00005E0C0000}"/>
    <cellStyle name="Normal 2 4 9 3 2" xfId="1241" xr:uid="{00000000-0005-0000-0000-00005F0C0000}"/>
    <cellStyle name="Normal 2 4 9 3 2 2" xfId="2538" xr:uid="{00000000-0005-0000-0000-0000600C0000}"/>
    <cellStyle name="Normal 2 4 9 3 2 2 2" xfId="6818" xr:uid="{00000000-0005-0000-0000-0000610C0000}"/>
    <cellStyle name="Normal 2 4 9 3 2 3" xfId="5521" xr:uid="{00000000-0005-0000-0000-0000620C0000}"/>
    <cellStyle name="Normal 2 4 9 3 3" xfId="1938" xr:uid="{00000000-0005-0000-0000-0000630C0000}"/>
    <cellStyle name="Normal 2 4 9 3 3 2" xfId="6218" xr:uid="{00000000-0005-0000-0000-0000640C0000}"/>
    <cellStyle name="Normal 2 4 9 3 4" xfId="3234" xr:uid="{00000000-0005-0000-0000-0000650C0000}"/>
    <cellStyle name="Normal 2 4 9 3 4 2" xfId="7514" xr:uid="{00000000-0005-0000-0000-0000660C0000}"/>
    <cellStyle name="Normal 2 4 9 3 5" xfId="3947" xr:uid="{00000000-0005-0000-0000-0000670C0000}"/>
    <cellStyle name="Normal 2 4 9 3 5 2" xfId="8227" xr:uid="{00000000-0005-0000-0000-0000680C0000}"/>
    <cellStyle name="Normal 2 4 9 3 6" xfId="4649" xr:uid="{00000000-0005-0000-0000-0000690C0000}"/>
    <cellStyle name="Normal 2 4 9 4" xfId="573" xr:uid="{00000000-0005-0000-0000-00006A0C0000}"/>
    <cellStyle name="Normal 2 4 9 4 2" xfId="1449" xr:uid="{00000000-0005-0000-0000-00006B0C0000}"/>
    <cellStyle name="Normal 2 4 9 4 2 2" xfId="2746" xr:uid="{00000000-0005-0000-0000-00006C0C0000}"/>
    <cellStyle name="Normal 2 4 9 4 2 2 2" xfId="7026" xr:uid="{00000000-0005-0000-0000-00006D0C0000}"/>
    <cellStyle name="Normal 2 4 9 4 2 3" xfId="5729" xr:uid="{00000000-0005-0000-0000-00006E0C0000}"/>
    <cellStyle name="Normal 2 4 9 4 3" xfId="2146" xr:uid="{00000000-0005-0000-0000-00006F0C0000}"/>
    <cellStyle name="Normal 2 4 9 4 3 2" xfId="6426" xr:uid="{00000000-0005-0000-0000-0000700C0000}"/>
    <cellStyle name="Normal 2 4 9 4 4" xfId="3442" xr:uid="{00000000-0005-0000-0000-0000710C0000}"/>
    <cellStyle name="Normal 2 4 9 4 4 2" xfId="7722" xr:uid="{00000000-0005-0000-0000-0000720C0000}"/>
    <cellStyle name="Normal 2 4 9 4 5" xfId="4155" xr:uid="{00000000-0005-0000-0000-0000730C0000}"/>
    <cellStyle name="Normal 2 4 9 4 5 2" xfId="8435" xr:uid="{00000000-0005-0000-0000-0000740C0000}"/>
    <cellStyle name="Normal 2 4 9 4 6" xfId="4857" xr:uid="{00000000-0005-0000-0000-0000750C0000}"/>
    <cellStyle name="Normal 2 4 9 5" xfId="205" xr:uid="{00000000-0005-0000-0000-0000760C0000}"/>
    <cellStyle name="Normal 2 4 9 5 2" xfId="1781" xr:uid="{00000000-0005-0000-0000-0000770C0000}"/>
    <cellStyle name="Normal 2 4 9 5 2 2" xfId="6061" xr:uid="{00000000-0005-0000-0000-0000780C0000}"/>
    <cellStyle name="Normal 2 4 9 5 3" xfId="3077" xr:uid="{00000000-0005-0000-0000-0000790C0000}"/>
    <cellStyle name="Normal 2 4 9 5 3 2" xfId="7357" xr:uid="{00000000-0005-0000-0000-00007A0C0000}"/>
    <cellStyle name="Normal 2 4 9 5 4" xfId="3790" xr:uid="{00000000-0005-0000-0000-00007B0C0000}"/>
    <cellStyle name="Normal 2 4 9 5 4 2" xfId="8070" xr:uid="{00000000-0005-0000-0000-00007C0C0000}"/>
    <cellStyle name="Normal 2 4 9 5 5" xfId="4492" xr:uid="{00000000-0005-0000-0000-00007D0C0000}"/>
    <cellStyle name="Normal 2 4 9 6" xfId="735" xr:uid="{00000000-0005-0000-0000-00007E0C0000}"/>
    <cellStyle name="Normal 2 4 9 6 2" xfId="2381" xr:uid="{00000000-0005-0000-0000-00007F0C0000}"/>
    <cellStyle name="Normal 2 4 9 6 2 2" xfId="6661" xr:uid="{00000000-0005-0000-0000-0000800C0000}"/>
    <cellStyle name="Normal 2 4 9 6 3" xfId="5017" xr:uid="{00000000-0005-0000-0000-0000810C0000}"/>
    <cellStyle name="Normal 2 4 9 7" xfId="1084" xr:uid="{00000000-0005-0000-0000-0000820C0000}"/>
    <cellStyle name="Normal 2 4 9 7 2" xfId="5364" xr:uid="{00000000-0005-0000-0000-0000830C0000}"/>
    <cellStyle name="Normal 2 4 9 8" xfId="1609" xr:uid="{00000000-0005-0000-0000-0000840C0000}"/>
    <cellStyle name="Normal 2 4 9 8 2" xfId="5889" xr:uid="{00000000-0005-0000-0000-0000850C0000}"/>
    <cellStyle name="Normal 2 4 9 9" xfId="2906" xr:uid="{00000000-0005-0000-0000-0000860C0000}"/>
    <cellStyle name="Normal 2 4 9 9 2" xfId="7186" xr:uid="{00000000-0005-0000-0000-0000870C0000}"/>
    <cellStyle name="Normal 2 5" xfId="8" xr:uid="{00000000-0005-0000-0000-0000880C0000}"/>
    <cellStyle name="Normal 2 5 10" xfId="106" xr:uid="{00000000-0005-0000-0000-0000890C0000}"/>
    <cellStyle name="Normal 2 5 10 10" xfId="4394" xr:uid="{00000000-0005-0000-0000-00008A0C0000}"/>
    <cellStyle name="Normal 2 5 10 2" xfId="438" xr:uid="{00000000-0005-0000-0000-00008B0C0000}"/>
    <cellStyle name="Normal 2 5 10 2 2" xfId="1314" xr:uid="{00000000-0005-0000-0000-00008C0C0000}"/>
    <cellStyle name="Normal 2 5 10 2 2 2" xfId="2611" xr:uid="{00000000-0005-0000-0000-00008D0C0000}"/>
    <cellStyle name="Normal 2 5 10 2 2 2 2" xfId="6891" xr:uid="{00000000-0005-0000-0000-00008E0C0000}"/>
    <cellStyle name="Normal 2 5 10 2 2 3" xfId="5594" xr:uid="{00000000-0005-0000-0000-00008F0C0000}"/>
    <cellStyle name="Normal 2 5 10 2 3" xfId="2011" xr:uid="{00000000-0005-0000-0000-0000900C0000}"/>
    <cellStyle name="Normal 2 5 10 2 3 2" xfId="6291" xr:uid="{00000000-0005-0000-0000-0000910C0000}"/>
    <cellStyle name="Normal 2 5 10 2 4" xfId="3307" xr:uid="{00000000-0005-0000-0000-0000920C0000}"/>
    <cellStyle name="Normal 2 5 10 2 4 2" xfId="7587" xr:uid="{00000000-0005-0000-0000-0000930C0000}"/>
    <cellStyle name="Normal 2 5 10 2 5" xfId="4020" xr:uid="{00000000-0005-0000-0000-0000940C0000}"/>
    <cellStyle name="Normal 2 5 10 2 5 2" xfId="8300" xr:uid="{00000000-0005-0000-0000-0000950C0000}"/>
    <cellStyle name="Normal 2 5 10 2 6" xfId="4722" xr:uid="{00000000-0005-0000-0000-0000960C0000}"/>
    <cellStyle name="Normal 2 5 10 3" xfId="646" xr:uid="{00000000-0005-0000-0000-0000970C0000}"/>
    <cellStyle name="Normal 2 5 10 3 2" xfId="1522" xr:uid="{00000000-0005-0000-0000-0000980C0000}"/>
    <cellStyle name="Normal 2 5 10 3 2 2" xfId="2819" xr:uid="{00000000-0005-0000-0000-0000990C0000}"/>
    <cellStyle name="Normal 2 5 10 3 2 2 2" xfId="7099" xr:uid="{00000000-0005-0000-0000-00009A0C0000}"/>
    <cellStyle name="Normal 2 5 10 3 2 3" xfId="5802" xr:uid="{00000000-0005-0000-0000-00009B0C0000}"/>
    <cellStyle name="Normal 2 5 10 3 3" xfId="2219" xr:uid="{00000000-0005-0000-0000-00009C0C0000}"/>
    <cellStyle name="Normal 2 5 10 3 3 2" xfId="6499" xr:uid="{00000000-0005-0000-0000-00009D0C0000}"/>
    <cellStyle name="Normal 2 5 10 3 4" xfId="3515" xr:uid="{00000000-0005-0000-0000-00009E0C0000}"/>
    <cellStyle name="Normal 2 5 10 3 4 2" xfId="7795" xr:uid="{00000000-0005-0000-0000-00009F0C0000}"/>
    <cellStyle name="Normal 2 5 10 3 5" xfId="4228" xr:uid="{00000000-0005-0000-0000-0000A00C0000}"/>
    <cellStyle name="Normal 2 5 10 3 5 2" xfId="8508" xr:uid="{00000000-0005-0000-0000-0000A10C0000}"/>
    <cellStyle name="Normal 2 5 10 3 6" xfId="4930" xr:uid="{00000000-0005-0000-0000-0000A20C0000}"/>
    <cellStyle name="Normal 2 5 10 4" xfId="281" xr:uid="{00000000-0005-0000-0000-0000A30C0000}"/>
    <cellStyle name="Normal 2 5 10 4 2" xfId="1856" xr:uid="{00000000-0005-0000-0000-0000A40C0000}"/>
    <cellStyle name="Normal 2 5 10 4 2 2" xfId="6136" xr:uid="{00000000-0005-0000-0000-0000A50C0000}"/>
    <cellStyle name="Normal 2 5 10 4 3" xfId="3152" xr:uid="{00000000-0005-0000-0000-0000A60C0000}"/>
    <cellStyle name="Normal 2 5 10 4 3 2" xfId="7432" xr:uid="{00000000-0005-0000-0000-0000A70C0000}"/>
    <cellStyle name="Normal 2 5 10 4 4" xfId="3865" xr:uid="{00000000-0005-0000-0000-0000A80C0000}"/>
    <cellStyle name="Normal 2 5 10 4 4 2" xfId="8145" xr:uid="{00000000-0005-0000-0000-0000A90C0000}"/>
    <cellStyle name="Normal 2 5 10 4 5" xfId="4567" xr:uid="{00000000-0005-0000-0000-0000AA0C0000}"/>
    <cellStyle name="Normal 2 5 10 5" xfId="808" xr:uid="{00000000-0005-0000-0000-0000AB0C0000}"/>
    <cellStyle name="Normal 2 5 10 5 2" xfId="2456" xr:uid="{00000000-0005-0000-0000-0000AC0C0000}"/>
    <cellStyle name="Normal 2 5 10 5 2 2" xfId="6736" xr:uid="{00000000-0005-0000-0000-0000AD0C0000}"/>
    <cellStyle name="Normal 2 5 10 5 3" xfId="5090" xr:uid="{00000000-0005-0000-0000-0000AE0C0000}"/>
    <cellStyle name="Normal 2 5 10 6" xfId="1159" xr:uid="{00000000-0005-0000-0000-0000AF0C0000}"/>
    <cellStyle name="Normal 2 5 10 6 2" xfId="5439" xr:uid="{00000000-0005-0000-0000-0000B00C0000}"/>
    <cellStyle name="Normal 2 5 10 7" xfId="1682" xr:uid="{00000000-0005-0000-0000-0000B10C0000}"/>
    <cellStyle name="Normal 2 5 10 7 2" xfId="5962" xr:uid="{00000000-0005-0000-0000-0000B20C0000}"/>
    <cellStyle name="Normal 2 5 10 8" xfId="2979" xr:uid="{00000000-0005-0000-0000-0000B30C0000}"/>
    <cellStyle name="Normal 2 5 10 8 2" xfId="7259" xr:uid="{00000000-0005-0000-0000-0000B40C0000}"/>
    <cellStyle name="Normal 2 5 10 9" xfId="3675" xr:uid="{00000000-0005-0000-0000-0000B50C0000}"/>
    <cellStyle name="Normal 2 5 10 9 2" xfId="7955" xr:uid="{00000000-0005-0000-0000-0000B60C0000}"/>
    <cellStyle name="Normal 2 5 11" xfId="189" xr:uid="{00000000-0005-0000-0000-0000B70C0000}"/>
    <cellStyle name="Normal 2 5 11 2" xfId="558" xr:uid="{00000000-0005-0000-0000-0000B80C0000}"/>
    <cellStyle name="Normal 2 5 11 2 2" xfId="1434" xr:uid="{00000000-0005-0000-0000-0000B90C0000}"/>
    <cellStyle name="Normal 2 5 11 2 2 2" xfId="2731" xr:uid="{00000000-0005-0000-0000-0000BA0C0000}"/>
    <cellStyle name="Normal 2 5 11 2 2 2 2" xfId="7011" xr:uid="{00000000-0005-0000-0000-0000BB0C0000}"/>
    <cellStyle name="Normal 2 5 11 2 2 3" xfId="5714" xr:uid="{00000000-0005-0000-0000-0000BC0C0000}"/>
    <cellStyle name="Normal 2 5 11 2 3" xfId="2131" xr:uid="{00000000-0005-0000-0000-0000BD0C0000}"/>
    <cellStyle name="Normal 2 5 11 2 3 2" xfId="6411" xr:uid="{00000000-0005-0000-0000-0000BE0C0000}"/>
    <cellStyle name="Normal 2 5 11 2 4" xfId="3427" xr:uid="{00000000-0005-0000-0000-0000BF0C0000}"/>
    <cellStyle name="Normal 2 5 11 2 4 2" xfId="7707" xr:uid="{00000000-0005-0000-0000-0000C00C0000}"/>
    <cellStyle name="Normal 2 5 11 2 5" xfId="4140" xr:uid="{00000000-0005-0000-0000-0000C10C0000}"/>
    <cellStyle name="Normal 2 5 11 2 5 2" xfId="8420" xr:uid="{00000000-0005-0000-0000-0000C20C0000}"/>
    <cellStyle name="Normal 2 5 11 2 6" xfId="4842" xr:uid="{00000000-0005-0000-0000-0000C30C0000}"/>
    <cellStyle name="Normal 2 5 11 3" xfId="880" xr:uid="{00000000-0005-0000-0000-0000C40C0000}"/>
    <cellStyle name="Normal 2 5 11 3 2" xfId="2365" xr:uid="{00000000-0005-0000-0000-0000C50C0000}"/>
    <cellStyle name="Normal 2 5 11 3 2 2" xfId="6645" xr:uid="{00000000-0005-0000-0000-0000C60C0000}"/>
    <cellStyle name="Normal 2 5 11 3 3" xfId="5162" xr:uid="{00000000-0005-0000-0000-0000C70C0000}"/>
    <cellStyle name="Normal 2 5 11 4" xfId="1068" xr:uid="{00000000-0005-0000-0000-0000C80C0000}"/>
    <cellStyle name="Normal 2 5 11 4 2" xfId="5348" xr:uid="{00000000-0005-0000-0000-0000C90C0000}"/>
    <cellStyle name="Normal 2 5 11 5" xfId="1765" xr:uid="{00000000-0005-0000-0000-0000CA0C0000}"/>
    <cellStyle name="Normal 2 5 11 5 2" xfId="6045" xr:uid="{00000000-0005-0000-0000-0000CB0C0000}"/>
    <cellStyle name="Normal 2 5 11 6" xfId="3061" xr:uid="{00000000-0005-0000-0000-0000CC0C0000}"/>
    <cellStyle name="Normal 2 5 11 6 2" xfId="7341" xr:uid="{00000000-0005-0000-0000-0000CD0C0000}"/>
    <cellStyle name="Normal 2 5 11 7" xfId="3774" xr:uid="{00000000-0005-0000-0000-0000CE0C0000}"/>
    <cellStyle name="Normal 2 5 11 7 2" xfId="8054" xr:uid="{00000000-0005-0000-0000-0000CF0C0000}"/>
    <cellStyle name="Normal 2 5 11 8" xfId="4476" xr:uid="{00000000-0005-0000-0000-0000D00C0000}"/>
    <cellStyle name="Normal 2 5 12" xfId="359" xr:uid="{00000000-0005-0000-0000-0000D10C0000}"/>
    <cellStyle name="Normal 2 5 12 2" xfId="1236" xr:uid="{00000000-0005-0000-0000-0000D20C0000}"/>
    <cellStyle name="Normal 2 5 12 2 2" xfId="2533" xr:uid="{00000000-0005-0000-0000-0000D30C0000}"/>
    <cellStyle name="Normal 2 5 12 2 2 2" xfId="6813" xr:uid="{00000000-0005-0000-0000-0000D40C0000}"/>
    <cellStyle name="Normal 2 5 12 2 3" xfId="5516" xr:uid="{00000000-0005-0000-0000-0000D50C0000}"/>
    <cellStyle name="Normal 2 5 12 3" xfId="1933" xr:uid="{00000000-0005-0000-0000-0000D60C0000}"/>
    <cellStyle name="Normal 2 5 12 3 2" xfId="6213" xr:uid="{00000000-0005-0000-0000-0000D70C0000}"/>
    <cellStyle name="Normal 2 5 12 4" xfId="3229" xr:uid="{00000000-0005-0000-0000-0000D80C0000}"/>
    <cellStyle name="Normal 2 5 12 4 2" xfId="7509" xr:uid="{00000000-0005-0000-0000-0000D90C0000}"/>
    <cellStyle name="Normal 2 5 12 5" xfId="3942" xr:uid="{00000000-0005-0000-0000-0000DA0C0000}"/>
    <cellStyle name="Normal 2 5 12 5 2" xfId="8222" xr:uid="{00000000-0005-0000-0000-0000DB0C0000}"/>
    <cellStyle name="Normal 2 5 12 6" xfId="4644" xr:uid="{00000000-0005-0000-0000-0000DC0C0000}"/>
    <cellStyle name="Normal 2 5 13" xfId="486" xr:uid="{00000000-0005-0000-0000-0000DD0C0000}"/>
    <cellStyle name="Normal 2 5 13 2" xfId="1362" xr:uid="{00000000-0005-0000-0000-0000DE0C0000}"/>
    <cellStyle name="Normal 2 5 13 2 2" xfId="2659" xr:uid="{00000000-0005-0000-0000-0000DF0C0000}"/>
    <cellStyle name="Normal 2 5 13 2 2 2" xfId="6939" xr:uid="{00000000-0005-0000-0000-0000E00C0000}"/>
    <cellStyle name="Normal 2 5 13 2 3" xfId="5642" xr:uid="{00000000-0005-0000-0000-0000E10C0000}"/>
    <cellStyle name="Normal 2 5 13 3" xfId="2059" xr:uid="{00000000-0005-0000-0000-0000E20C0000}"/>
    <cellStyle name="Normal 2 5 13 3 2" xfId="6339" xr:uid="{00000000-0005-0000-0000-0000E30C0000}"/>
    <cellStyle name="Normal 2 5 13 4" xfId="3355" xr:uid="{00000000-0005-0000-0000-0000E40C0000}"/>
    <cellStyle name="Normal 2 5 13 4 2" xfId="7635" xr:uid="{00000000-0005-0000-0000-0000E50C0000}"/>
    <cellStyle name="Normal 2 5 13 5" xfId="4068" xr:uid="{00000000-0005-0000-0000-0000E60C0000}"/>
    <cellStyle name="Normal 2 5 13 5 2" xfId="8348" xr:uid="{00000000-0005-0000-0000-0000E70C0000}"/>
    <cellStyle name="Normal 2 5 13 6" xfId="4770" xr:uid="{00000000-0005-0000-0000-0000E80C0000}"/>
    <cellStyle name="Normal 2 5 14" xfId="114" xr:uid="{00000000-0005-0000-0000-0000E90C0000}"/>
    <cellStyle name="Normal 2 5 14 2" xfId="992" xr:uid="{00000000-0005-0000-0000-0000EA0C0000}"/>
    <cellStyle name="Normal 2 5 14 2 2" xfId="5274" xr:uid="{00000000-0005-0000-0000-0000EB0C0000}"/>
    <cellStyle name="Normal 2 5 14 3" xfId="1690" xr:uid="{00000000-0005-0000-0000-0000EC0C0000}"/>
    <cellStyle name="Normal 2 5 14 3 2" xfId="5970" xr:uid="{00000000-0005-0000-0000-0000ED0C0000}"/>
    <cellStyle name="Normal 2 5 14 4" xfId="2987" xr:uid="{00000000-0005-0000-0000-0000EE0C0000}"/>
    <cellStyle name="Normal 2 5 14 4 2" xfId="7267" xr:uid="{00000000-0005-0000-0000-0000EF0C0000}"/>
    <cellStyle name="Normal 2 5 14 5" xfId="3700" xr:uid="{00000000-0005-0000-0000-0000F00C0000}"/>
    <cellStyle name="Normal 2 5 14 5 2" xfId="7980" xr:uid="{00000000-0005-0000-0000-0000F10C0000}"/>
    <cellStyle name="Normal 2 5 14 6" xfId="4402" xr:uid="{00000000-0005-0000-0000-0000F20C0000}"/>
    <cellStyle name="Normal 2 5 15" xfId="720" xr:uid="{00000000-0005-0000-0000-0000F30C0000}"/>
    <cellStyle name="Normal 2 5 15 2" xfId="2291" xr:uid="{00000000-0005-0000-0000-0000F40C0000}"/>
    <cellStyle name="Normal 2 5 15 2 2" xfId="6571" xr:uid="{00000000-0005-0000-0000-0000F50C0000}"/>
    <cellStyle name="Normal 2 5 15 3" xfId="5002" xr:uid="{00000000-0005-0000-0000-0000F60C0000}"/>
    <cellStyle name="Normal 2 5 16" xfId="968" xr:uid="{00000000-0005-0000-0000-0000F70C0000}"/>
    <cellStyle name="Normal 2 5 16 2" xfId="5250" xr:uid="{00000000-0005-0000-0000-0000F80C0000}"/>
    <cellStyle name="Normal 2 5 17" xfId="1594" xr:uid="{00000000-0005-0000-0000-0000F90C0000}"/>
    <cellStyle name="Normal 2 5 17 2" xfId="5874" xr:uid="{00000000-0005-0000-0000-0000FA0C0000}"/>
    <cellStyle name="Normal 2 5 18" xfId="2891" xr:uid="{00000000-0005-0000-0000-0000FB0C0000}"/>
    <cellStyle name="Normal 2 5 18 2" xfId="7171" xr:uid="{00000000-0005-0000-0000-0000FC0C0000}"/>
    <cellStyle name="Normal 2 5 19" xfId="3587" xr:uid="{00000000-0005-0000-0000-0000FD0C0000}"/>
    <cellStyle name="Normal 2 5 19 2" xfId="7867" xr:uid="{00000000-0005-0000-0000-0000FE0C0000}"/>
    <cellStyle name="Normal 2 5 2" xfId="22" xr:uid="{00000000-0005-0000-0000-0000FF0C0000}"/>
    <cellStyle name="Normal 2 5 2 10" xfId="984" xr:uid="{00000000-0005-0000-0000-0000000D0000}"/>
    <cellStyle name="Normal 2 5 2 10 2" xfId="5266" xr:uid="{00000000-0005-0000-0000-0000010D0000}"/>
    <cellStyle name="Normal 2 5 2 11" xfId="1602" xr:uid="{00000000-0005-0000-0000-0000020D0000}"/>
    <cellStyle name="Normal 2 5 2 11 2" xfId="5882" xr:uid="{00000000-0005-0000-0000-0000030D0000}"/>
    <cellStyle name="Normal 2 5 2 12" xfId="2899" xr:uid="{00000000-0005-0000-0000-0000040D0000}"/>
    <cellStyle name="Normal 2 5 2 12 2" xfId="7179" xr:uid="{00000000-0005-0000-0000-0000050D0000}"/>
    <cellStyle name="Normal 2 5 2 13" xfId="3595" xr:uid="{00000000-0005-0000-0000-0000060D0000}"/>
    <cellStyle name="Normal 2 5 2 13 2" xfId="7875" xr:uid="{00000000-0005-0000-0000-0000070D0000}"/>
    <cellStyle name="Normal 2 5 2 14" xfId="4314" xr:uid="{00000000-0005-0000-0000-0000080D0000}"/>
    <cellStyle name="Normal 2 5 2 2" xfId="98" xr:uid="{00000000-0005-0000-0000-0000090D0000}"/>
    <cellStyle name="Normal 2 5 2 2 10" xfId="2971" xr:uid="{00000000-0005-0000-0000-00000A0D0000}"/>
    <cellStyle name="Normal 2 5 2 2 10 2" xfId="7251" xr:uid="{00000000-0005-0000-0000-00000B0D0000}"/>
    <cellStyle name="Normal 2 5 2 2 11" xfId="3667" xr:uid="{00000000-0005-0000-0000-00000C0D0000}"/>
    <cellStyle name="Normal 2 5 2 2 11 2" xfId="7947" xr:uid="{00000000-0005-0000-0000-00000D0D0000}"/>
    <cellStyle name="Normal 2 5 2 2 12" xfId="4386" xr:uid="{00000000-0005-0000-0000-00000E0D0000}"/>
    <cellStyle name="Normal 2 5 2 2 2" xfId="345" xr:uid="{00000000-0005-0000-0000-00000F0D0000}"/>
    <cellStyle name="Normal 2 5 2 2 2 2" xfId="462" xr:uid="{00000000-0005-0000-0000-0000100D0000}"/>
    <cellStyle name="Normal 2 5 2 2 2 2 2" xfId="1338" xr:uid="{00000000-0005-0000-0000-0000110D0000}"/>
    <cellStyle name="Normal 2 5 2 2 2 2 2 2" xfId="2635" xr:uid="{00000000-0005-0000-0000-0000120D0000}"/>
    <cellStyle name="Normal 2 5 2 2 2 2 2 2 2" xfId="6915" xr:uid="{00000000-0005-0000-0000-0000130D0000}"/>
    <cellStyle name="Normal 2 5 2 2 2 2 2 3" xfId="5618" xr:uid="{00000000-0005-0000-0000-0000140D0000}"/>
    <cellStyle name="Normal 2 5 2 2 2 2 3" xfId="2035" xr:uid="{00000000-0005-0000-0000-0000150D0000}"/>
    <cellStyle name="Normal 2 5 2 2 2 2 3 2" xfId="6315" xr:uid="{00000000-0005-0000-0000-0000160D0000}"/>
    <cellStyle name="Normal 2 5 2 2 2 2 4" xfId="3331" xr:uid="{00000000-0005-0000-0000-0000170D0000}"/>
    <cellStyle name="Normal 2 5 2 2 2 2 4 2" xfId="7611" xr:uid="{00000000-0005-0000-0000-0000180D0000}"/>
    <cellStyle name="Normal 2 5 2 2 2 2 5" xfId="4044" xr:uid="{00000000-0005-0000-0000-0000190D0000}"/>
    <cellStyle name="Normal 2 5 2 2 2 2 5 2" xfId="8324" xr:uid="{00000000-0005-0000-0000-00001A0D0000}"/>
    <cellStyle name="Normal 2 5 2 2 2 2 6" xfId="4746" xr:uid="{00000000-0005-0000-0000-00001B0D0000}"/>
    <cellStyle name="Normal 2 5 2 2 2 3" xfId="710" xr:uid="{00000000-0005-0000-0000-00001C0D0000}"/>
    <cellStyle name="Normal 2 5 2 2 2 3 2" xfId="1586" xr:uid="{00000000-0005-0000-0000-00001D0D0000}"/>
    <cellStyle name="Normal 2 5 2 2 2 3 2 2" xfId="2883" xr:uid="{00000000-0005-0000-0000-00001E0D0000}"/>
    <cellStyle name="Normal 2 5 2 2 2 3 2 2 2" xfId="7163" xr:uid="{00000000-0005-0000-0000-00001F0D0000}"/>
    <cellStyle name="Normal 2 5 2 2 2 3 2 3" xfId="5866" xr:uid="{00000000-0005-0000-0000-0000200D0000}"/>
    <cellStyle name="Normal 2 5 2 2 2 3 3" xfId="2283" xr:uid="{00000000-0005-0000-0000-0000210D0000}"/>
    <cellStyle name="Normal 2 5 2 2 2 3 3 2" xfId="6563" xr:uid="{00000000-0005-0000-0000-0000220D0000}"/>
    <cellStyle name="Normal 2 5 2 2 2 3 4" xfId="3579" xr:uid="{00000000-0005-0000-0000-0000230D0000}"/>
    <cellStyle name="Normal 2 5 2 2 2 3 4 2" xfId="7859" xr:uid="{00000000-0005-0000-0000-0000240D0000}"/>
    <cellStyle name="Normal 2 5 2 2 2 3 5" xfId="4292" xr:uid="{00000000-0005-0000-0000-0000250D0000}"/>
    <cellStyle name="Normal 2 5 2 2 2 3 5 2" xfId="8572" xr:uid="{00000000-0005-0000-0000-0000260D0000}"/>
    <cellStyle name="Normal 2 5 2 2 2 3 6" xfId="4994" xr:uid="{00000000-0005-0000-0000-0000270D0000}"/>
    <cellStyle name="Normal 2 5 2 2 2 4" xfId="872" xr:uid="{00000000-0005-0000-0000-0000280D0000}"/>
    <cellStyle name="Normal 2 5 2 2 2 4 2" xfId="2520" xr:uid="{00000000-0005-0000-0000-0000290D0000}"/>
    <cellStyle name="Normal 2 5 2 2 2 4 2 2" xfId="6800" xr:uid="{00000000-0005-0000-0000-00002A0D0000}"/>
    <cellStyle name="Normal 2 5 2 2 2 4 3" xfId="5154" xr:uid="{00000000-0005-0000-0000-00002B0D0000}"/>
    <cellStyle name="Normal 2 5 2 2 2 5" xfId="1223" xr:uid="{00000000-0005-0000-0000-00002C0D0000}"/>
    <cellStyle name="Normal 2 5 2 2 2 5 2" xfId="5503" xr:uid="{00000000-0005-0000-0000-00002D0D0000}"/>
    <cellStyle name="Normal 2 5 2 2 2 6" xfId="1920" xr:uid="{00000000-0005-0000-0000-00002E0D0000}"/>
    <cellStyle name="Normal 2 5 2 2 2 6 2" xfId="6200" xr:uid="{00000000-0005-0000-0000-00002F0D0000}"/>
    <cellStyle name="Normal 2 5 2 2 2 7" xfId="3216" xr:uid="{00000000-0005-0000-0000-0000300D0000}"/>
    <cellStyle name="Normal 2 5 2 2 2 7 2" xfId="7496" xr:uid="{00000000-0005-0000-0000-0000310D0000}"/>
    <cellStyle name="Normal 2 5 2 2 2 8" xfId="3929" xr:uid="{00000000-0005-0000-0000-0000320D0000}"/>
    <cellStyle name="Normal 2 5 2 2 2 8 2" xfId="8209" xr:uid="{00000000-0005-0000-0000-0000330D0000}"/>
    <cellStyle name="Normal 2 5 2 2 2 9" xfId="4631" xr:uid="{00000000-0005-0000-0000-0000340D0000}"/>
    <cellStyle name="Normal 2 5 2 2 3" xfId="273" xr:uid="{00000000-0005-0000-0000-0000350D0000}"/>
    <cellStyle name="Normal 2 5 2 2 3 2" xfId="638" xr:uid="{00000000-0005-0000-0000-0000360D0000}"/>
    <cellStyle name="Normal 2 5 2 2 3 2 2" xfId="1514" xr:uid="{00000000-0005-0000-0000-0000370D0000}"/>
    <cellStyle name="Normal 2 5 2 2 3 2 2 2" xfId="2811" xr:uid="{00000000-0005-0000-0000-0000380D0000}"/>
    <cellStyle name="Normal 2 5 2 2 3 2 2 2 2" xfId="7091" xr:uid="{00000000-0005-0000-0000-0000390D0000}"/>
    <cellStyle name="Normal 2 5 2 2 3 2 2 3" xfId="5794" xr:uid="{00000000-0005-0000-0000-00003A0D0000}"/>
    <cellStyle name="Normal 2 5 2 2 3 2 3" xfId="2211" xr:uid="{00000000-0005-0000-0000-00003B0D0000}"/>
    <cellStyle name="Normal 2 5 2 2 3 2 3 2" xfId="6491" xr:uid="{00000000-0005-0000-0000-00003C0D0000}"/>
    <cellStyle name="Normal 2 5 2 2 3 2 4" xfId="3507" xr:uid="{00000000-0005-0000-0000-00003D0D0000}"/>
    <cellStyle name="Normal 2 5 2 2 3 2 4 2" xfId="7787" xr:uid="{00000000-0005-0000-0000-00003E0D0000}"/>
    <cellStyle name="Normal 2 5 2 2 3 2 5" xfId="4220" xr:uid="{00000000-0005-0000-0000-00003F0D0000}"/>
    <cellStyle name="Normal 2 5 2 2 3 2 5 2" xfId="8500" xr:uid="{00000000-0005-0000-0000-0000400D0000}"/>
    <cellStyle name="Normal 2 5 2 2 3 2 6" xfId="4922" xr:uid="{00000000-0005-0000-0000-0000410D0000}"/>
    <cellStyle name="Normal 2 5 2 2 3 3" xfId="960" xr:uid="{00000000-0005-0000-0000-0000420D0000}"/>
    <cellStyle name="Normal 2 5 2 2 3 3 2" xfId="2448" xr:uid="{00000000-0005-0000-0000-0000430D0000}"/>
    <cellStyle name="Normal 2 5 2 2 3 3 2 2" xfId="6728" xr:uid="{00000000-0005-0000-0000-0000440D0000}"/>
    <cellStyle name="Normal 2 5 2 2 3 3 3" xfId="5242" xr:uid="{00000000-0005-0000-0000-0000450D0000}"/>
    <cellStyle name="Normal 2 5 2 2 3 4" xfId="1151" xr:uid="{00000000-0005-0000-0000-0000460D0000}"/>
    <cellStyle name="Normal 2 5 2 2 3 4 2" xfId="5431" xr:uid="{00000000-0005-0000-0000-0000470D0000}"/>
    <cellStyle name="Normal 2 5 2 2 3 5" xfId="1848" xr:uid="{00000000-0005-0000-0000-0000480D0000}"/>
    <cellStyle name="Normal 2 5 2 2 3 5 2" xfId="6128" xr:uid="{00000000-0005-0000-0000-0000490D0000}"/>
    <cellStyle name="Normal 2 5 2 2 3 6" xfId="3144" xr:uid="{00000000-0005-0000-0000-00004A0D0000}"/>
    <cellStyle name="Normal 2 5 2 2 3 6 2" xfId="7424" xr:uid="{00000000-0005-0000-0000-00004B0D0000}"/>
    <cellStyle name="Normal 2 5 2 2 3 7" xfId="3857" xr:uid="{00000000-0005-0000-0000-00004C0D0000}"/>
    <cellStyle name="Normal 2 5 2 2 3 7 2" xfId="8137" xr:uid="{00000000-0005-0000-0000-00004D0D0000}"/>
    <cellStyle name="Normal 2 5 2 2 3 8" xfId="4559" xr:uid="{00000000-0005-0000-0000-00004E0D0000}"/>
    <cellStyle name="Normal 2 5 2 2 4" xfId="430" xr:uid="{00000000-0005-0000-0000-00004F0D0000}"/>
    <cellStyle name="Normal 2 5 2 2 4 2" xfId="1306" xr:uid="{00000000-0005-0000-0000-0000500D0000}"/>
    <cellStyle name="Normal 2 5 2 2 4 2 2" xfId="2603" xr:uid="{00000000-0005-0000-0000-0000510D0000}"/>
    <cellStyle name="Normal 2 5 2 2 4 2 2 2" xfId="6883" xr:uid="{00000000-0005-0000-0000-0000520D0000}"/>
    <cellStyle name="Normal 2 5 2 2 4 2 3" xfId="5586" xr:uid="{00000000-0005-0000-0000-0000530D0000}"/>
    <cellStyle name="Normal 2 5 2 2 4 3" xfId="2003" xr:uid="{00000000-0005-0000-0000-0000540D0000}"/>
    <cellStyle name="Normal 2 5 2 2 4 3 2" xfId="6283" xr:uid="{00000000-0005-0000-0000-0000550D0000}"/>
    <cellStyle name="Normal 2 5 2 2 4 4" xfId="3299" xr:uid="{00000000-0005-0000-0000-0000560D0000}"/>
    <cellStyle name="Normal 2 5 2 2 4 4 2" xfId="7579" xr:uid="{00000000-0005-0000-0000-0000570D0000}"/>
    <cellStyle name="Normal 2 5 2 2 4 5" xfId="4012" xr:uid="{00000000-0005-0000-0000-0000580D0000}"/>
    <cellStyle name="Normal 2 5 2 2 4 5 2" xfId="8292" xr:uid="{00000000-0005-0000-0000-0000590D0000}"/>
    <cellStyle name="Normal 2 5 2 2 4 6" xfId="4714" xr:uid="{00000000-0005-0000-0000-00005A0D0000}"/>
    <cellStyle name="Normal 2 5 2 2 5" xfId="550" xr:uid="{00000000-0005-0000-0000-00005B0D0000}"/>
    <cellStyle name="Normal 2 5 2 2 5 2" xfId="1426" xr:uid="{00000000-0005-0000-0000-00005C0D0000}"/>
    <cellStyle name="Normal 2 5 2 2 5 2 2" xfId="2723" xr:uid="{00000000-0005-0000-0000-00005D0D0000}"/>
    <cellStyle name="Normal 2 5 2 2 5 2 2 2" xfId="7003" xr:uid="{00000000-0005-0000-0000-00005E0D0000}"/>
    <cellStyle name="Normal 2 5 2 2 5 2 3" xfId="5706" xr:uid="{00000000-0005-0000-0000-00005F0D0000}"/>
    <cellStyle name="Normal 2 5 2 2 5 3" xfId="2123" xr:uid="{00000000-0005-0000-0000-0000600D0000}"/>
    <cellStyle name="Normal 2 5 2 2 5 3 2" xfId="6403" xr:uid="{00000000-0005-0000-0000-0000610D0000}"/>
    <cellStyle name="Normal 2 5 2 2 5 4" xfId="3419" xr:uid="{00000000-0005-0000-0000-0000620D0000}"/>
    <cellStyle name="Normal 2 5 2 2 5 4 2" xfId="7699" xr:uid="{00000000-0005-0000-0000-0000630D0000}"/>
    <cellStyle name="Normal 2 5 2 2 5 5" xfId="4132" xr:uid="{00000000-0005-0000-0000-0000640D0000}"/>
    <cellStyle name="Normal 2 5 2 2 5 5 2" xfId="8412" xr:uid="{00000000-0005-0000-0000-0000650D0000}"/>
    <cellStyle name="Normal 2 5 2 2 5 6" xfId="4834" xr:uid="{00000000-0005-0000-0000-0000660D0000}"/>
    <cellStyle name="Normal 2 5 2 2 6" xfId="179" xr:uid="{00000000-0005-0000-0000-0000670D0000}"/>
    <cellStyle name="Normal 2 5 2 2 6 2" xfId="1755" xr:uid="{00000000-0005-0000-0000-0000680D0000}"/>
    <cellStyle name="Normal 2 5 2 2 6 2 2" xfId="6035" xr:uid="{00000000-0005-0000-0000-0000690D0000}"/>
    <cellStyle name="Normal 2 5 2 2 6 3" xfId="3051" xr:uid="{00000000-0005-0000-0000-00006A0D0000}"/>
    <cellStyle name="Normal 2 5 2 2 6 3 2" xfId="7331" xr:uid="{00000000-0005-0000-0000-00006B0D0000}"/>
    <cellStyle name="Normal 2 5 2 2 6 4" xfId="3764" xr:uid="{00000000-0005-0000-0000-00006C0D0000}"/>
    <cellStyle name="Normal 2 5 2 2 6 4 2" xfId="8044" xr:uid="{00000000-0005-0000-0000-00006D0D0000}"/>
    <cellStyle name="Normal 2 5 2 2 6 5" xfId="4466" xr:uid="{00000000-0005-0000-0000-00006E0D0000}"/>
    <cellStyle name="Normal 2 5 2 2 7" xfId="800" xr:uid="{00000000-0005-0000-0000-00006F0D0000}"/>
    <cellStyle name="Normal 2 5 2 2 7 2" xfId="2355" xr:uid="{00000000-0005-0000-0000-0000700D0000}"/>
    <cellStyle name="Normal 2 5 2 2 7 2 2" xfId="6635" xr:uid="{00000000-0005-0000-0000-0000710D0000}"/>
    <cellStyle name="Normal 2 5 2 2 7 3" xfId="5082" xr:uid="{00000000-0005-0000-0000-0000720D0000}"/>
    <cellStyle name="Normal 2 5 2 2 8" xfId="1058" xr:uid="{00000000-0005-0000-0000-0000730D0000}"/>
    <cellStyle name="Normal 2 5 2 2 8 2" xfId="5338" xr:uid="{00000000-0005-0000-0000-0000740D0000}"/>
    <cellStyle name="Normal 2 5 2 2 9" xfId="1674" xr:uid="{00000000-0005-0000-0000-0000750D0000}"/>
    <cellStyle name="Normal 2 5 2 2 9 2" xfId="5954" xr:uid="{00000000-0005-0000-0000-0000760D0000}"/>
    <cellStyle name="Normal 2 5 2 3" xfId="39" xr:uid="{00000000-0005-0000-0000-0000770D0000}"/>
    <cellStyle name="Normal 2 5 2 3 10" xfId="3611" xr:uid="{00000000-0005-0000-0000-0000780D0000}"/>
    <cellStyle name="Normal 2 5 2 3 10 2" xfId="7891" xr:uid="{00000000-0005-0000-0000-0000790D0000}"/>
    <cellStyle name="Normal 2 5 2 3 11" xfId="4330" xr:uid="{00000000-0005-0000-0000-00007A0D0000}"/>
    <cellStyle name="Normal 2 5 2 3 2" xfId="478" xr:uid="{00000000-0005-0000-0000-00007B0D0000}"/>
    <cellStyle name="Normal 2 5 2 3 2 2" xfId="904" xr:uid="{00000000-0005-0000-0000-00007C0D0000}"/>
    <cellStyle name="Normal 2 5 2 3 2 2 2" xfId="2651" xr:uid="{00000000-0005-0000-0000-00007D0D0000}"/>
    <cellStyle name="Normal 2 5 2 3 2 2 2 2" xfId="6931" xr:uid="{00000000-0005-0000-0000-00007E0D0000}"/>
    <cellStyle name="Normal 2 5 2 3 2 2 3" xfId="5186" xr:uid="{00000000-0005-0000-0000-00007F0D0000}"/>
    <cellStyle name="Normal 2 5 2 3 2 3" xfId="1354" xr:uid="{00000000-0005-0000-0000-0000800D0000}"/>
    <cellStyle name="Normal 2 5 2 3 2 3 2" xfId="5634" xr:uid="{00000000-0005-0000-0000-0000810D0000}"/>
    <cellStyle name="Normal 2 5 2 3 2 4" xfId="2051" xr:uid="{00000000-0005-0000-0000-0000820D0000}"/>
    <cellStyle name="Normal 2 5 2 3 2 4 2" xfId="6331" xr:uid="{00000000-0005-0000-0000-0000830D0000}"/>
    <cellStyle name="Normal 2 5 2 3 2 5" xfId="3347" xr:uid="{00000000-0005-0000-0000-0000840D0000}"/>
    <cellStyle name="Normal 2 5 2 3 2 5 2" xfId="7627" xr:uid="{00000000-0005-0000-0000-0000850D0000}"/>
    <cellStyle name="Normal 2 5 2 3 2 6" xfId="4060" xr:uid="{00000000-0005-0000-0000-0000860D0000}"/>
    <cellStyle name="Normal 2 5 2 3 2 6 2" xfId="8340" xr:uid="{00000000-0005-0000-0000-0000870D0000}"/>
    <cellStyle name="Normal 2 5 2 3 2 7" xfId="4762" xr:uid="{00000000-0005-0000-0000-0000880D0000}"/>
    <cellStyle name="Normal 2 5 2 3 3" xfId="373" xr:uid="{00000000-0005-0000-0000-0000890D0000}"/>
    <cellStyle name="Normal 2 5 2 3 3 2" xfId="1250" xr:uid="{00000000-0005-0000-0000-00008A0D0000}"/>
    <cellStyle name="Normal 2 5 2 3 3 2 2" xfId="2547" xr:uid="{00000000-0005-0000-0000-00008B0D0000}"/>
    <cellStyle name="Normal 2 5 2 3 3 2 2 2" xfId="6827" xr:uid="{00000000-0005-0000-0000-00008C0D0000}"/>
    <cellStyle name="Normal 2 5 2 3 3 2 3" xfId="5530" xr:uid="{00000000-0005-0000-0000-00008D0D0000}"/>
    <cellStyle name="Normal 2 5 2 3 3 3" xfId="1947" xr:uid="{00000000-0005-0000-0000-00008E0D0000}"/>
    <cellStyle name="Normal 2 5 2 3 3 3 2" xfId="6227" xr:uid="{00000000-0005-0000-0000-00008F0D0000}"/>
    <cellStyle name="Normal 2 5 2 3 3 4" xfId="3243" xr:uid="{00000000-0005-0000-0000-0000900D0000}"/>
    <cellStyle name="Normal 2 5 2 3 3 4 2" xfId="7523" xr:uid="{00000000-0005-0000-0000-0000910D0000}"/>
    <cellStyle name="Normal 2 5 2 3 3 5" xfId="3956" xr:uid="{00000000-0005-0000-0000-0000920D0000}"/>
    <cellStyle name="Normal 2 5 2 3 3 5 2" xfId="8236" xr:uid="{00000000-0005-0000-0000-0000930D0000}"/>
    <cellStyle name="Normal 2 5 2 3 3 6" xfId="4658" xr:uid="{00000000-0005-0000-0000-0000940D0000}"/>
    <cellStyle name="Normal 2 5 2 3 4" xfId="582" xr:uid="{00000000-0005-0000-0000-0000950D0000}"/>
    <cellStyle name="Normal 2 5 2 3 4 2" xfId="1458" xr:uid="{00000000-0005-0000-0000-0000960D0000}"/>
    <cellStyle name="Normal 2 5 2 3 4 2 2" xfId="2755" xr:uid="{00000000-0005-0000-0000-0000970D0000}"/>
    <cellStyle name="Normal 2 5 2 3 4 2 2 2" xfId="7035" xr:uid="{00000000-0005-0000-0000-0000980D0000}"/>
    <cellStyle name="Normal 2 5 2 3 4 2 3" xfId="5738" xr:uid="{00000000-0005-0000-0000-0000990D0000}"/>
    <cellStyle name="Normal 2 5 2 3 4 3" xfId="2155" xr:uid="{00000000-0005-0000-0000-00009A0D0000}"/>
    <cellStyle name="Normal 2 5 2 3 4 3 2" xfId="6435" xr:uid="{00000000-0005-0000-0000-00009B0D0000}"/>
    <cellStyle name="Normal 2 5 2 3 4 4" xfId="3451" xr:uid="{00000000-0005-0000-0000-00009C0D0000}"/>
    <cellStyle name="Normal 2 5 2 3 4 4 2" xfId="7731" xr:uid="{00000000-0005-0000-0000-00009D0D0000}"/>
    <cellStyle name="Normal 2 5 2 3 4 5" xfId="4164" xr:uid="{00000000-0005-0000-0000-00009E0D0000}"/>
    <cellStyle name="Normal 2 5 2 3 4 5 2" xfId="8444" xr:uid="{00000000-0005-0000-0000-00009F0D0000}"/>
    <cellStyle name="Normal 2 5 2 3 4 6" xfId="4866" xr:uid="{00000000-0005-0000-0000-0000A00D0000}"/>
    <cellStyle name="Normal 2 5 2 3 5" xfId="214" xr:uid="{00000000-0005-0000-0000-0000A10D0000}"/>
    <cellStyle name="Normal 2 5 2 3 5 2" xfId="1790" xr:uid="{00000000-0005-0000-0000-0000A20D0000}"/>
    <cellStyle name="Normal 2 5 2 3 5 2 2" xfId="6070" xr:uid="{00000000-0005-0000-0000-0000A30D0000}"/>
    <cellStyle name="Normal 2 5 2 3 5 3" xfId="3086" xr:uid="{00000000-0005-0000-0000-0000A40D0000}"/>
    <cellStyle name="Normal 2 5 2 3 5 3 2" xfId="7366" xr:uid="{00000000-0005-0000-0000-0000A50D0000}"/>
    <cellStyle name="Normal 2 5 2 3 5 4" xfId="3799" xr:uid="{00000000-0005-0000-0000-0000A60D0000}"/>
    <cellStyle name="Normal 2 5 2 3 5 4 2" xfId="8079" xr:uid="{00000000-0005-0000-0000-0000A70D0000}"/>
    <cellStyle name="Normal 2 5 2 3 5 5" xfId="4501" xr:uid="{00000000-0005-0000-0000-0000A80D0000}"/>
    <cellStyle name="Normal 2 5 2 3 6" xfId="744" xr:uid="{00000000-0005-0000-0000-0000A90D0000}"/>
    <cellStyle name="Normal 2 5 2 3 6 2" xfId="2390" xr:uid="{00000000-0005-0000-0000-0000AA0D0000}"/>
    <cellStyle name="Normal 2 5 2 3 6 2 2" xfId="6670" xr:uid="{00000000-0005-0000-0000-0000AB0D0000}"/>
    <cellStyle name="Normal 2 5 2 3 6 3" xfId="5026" xr:uid="{00000000-0005-0000-0000-0000AC0D0000}"/>
    <cellStyle name="Normal 2 5 2 3 7" xfId="1093" xr:uid="{00000000-0005-0000-0000-0000AD0D0000}"/>
    <cellStyle name="Normal 2 5 2 3 7 2" xfId="5373" xr:uid="{00000000-0005-0000-0000-0000AE0D0000}"/>
    <cellStyle name="Normal 2 5 2 3 8" xfId="1618" xr:uid="{00000000-0005-0000-0000-0000AF0D0000}"/>
    <cellStyle name="Normal 2 5 2 3 8 2" xfId="5898" xr:uid="{00000000-0005-0000-0000-0000B00D0000}"/>
    <cellStyle name="Normal 2 5 2 3 9" xfId="2915" xr:uid="{00000000-0005-0000-0000-0000B10D0000}"/>
    <cellStyle name="Normal 2 5 2 3 9 2" xfId="7195" xr:uid="{00000000-0005-0000-0000-0000B20D0000}"/>
    <cellStyle name="Normal 2 5 2 4" xfId="289" xr:uid="{00000000-0005-0000-0000-0000B30D0000}"/>
    <cellStyle name="Normal 2 5 2 4 2" xfId="446" xr:uid="{00000000-0005-0000-0000-0000B40D0000}"/>
    <cellStyle name="Normal 2 5 2 4 2 2" xfId="1322" xr:uid="{00000000-0005-0000-0000-0000B50D0000}"/>
    <cellStyle name="Normal 2 5 2 4 2 2 2" xfId="2619" xr:uid="{00000000-0005-0000-0000-0000B60D0000}"/>
    <cellStyle name="Normal 2 5 2 4 2 2 2 2" xfId="6899" xr:uid="{00000000-0005-0000-0000-0000B70D0000}"/>
    <cellStyle name="Normal 2 5 2 4 2 2 3" xfId="5602" xr:uid="{00000000-0005-0000-0000-0000B80D0000}"/>
    <cellStyle name="Normal 2 5 2 4 2 3" xfId="2019" xr:uid="{00000000-0005-0000-0000-0000B90D0000}"/>
    <cellStyle name="Normal 2 5 2 4 2 3 2" xfId="6299" xr:uid="{00000000-0005-0000-0000-0000BA0D0000}"/>
    <cellStyle name="Normal 2 5 2 4 2 4" xfId="3315" xr:uid="{00000000-0005-0000-0000-0000BB0D0000}"/>
    <cellStyle name="Normal 2 5 2 4 2 4 2" xfId="7595" xr:uid="{00000000-0005-0000-0000-0000BC0D0000}"/>
    <cellStyle name="Normal 2 5 2 4 2 5" xfId="4028" xr:uid="{00000000-0005-0000-0000-0000BD0D0000}"/>
    <cellStyle name="Normal 2 5 2 4 2 5 2" xfId="8308" xr:uid="{00000000-0005-0000-0000-0000BE0D0000}"/>
    <cellStyle name="Normal 2 5 2 4 2 6" xfId="4730" xr:uid="{00000000-0005-0000-0000-0000BF0D0000}"/>
    <cellStyle name="Normal 2 5 2 4 3" xfId="654" xr:uid="{00000000-0005-0000-0000-0000C00D0000}"/>
    <cellStyle name="Normal 2 5 2 4 3 2" xfId="1530" xr:uid="{00000000-0005-0000-0000-0000C10D0000}"/>
    <cellStyle name="Normal 2 5 2 4 3 2 2" xfId="2827" xr:uid="{00000000-0005-0000-0000-0000C20D0000}"/>
    <cellStyle name="Normal 2 5 2 4 3 2 2 2" xfId="7107" xr:uid="{00000000-0005-0000-0000-0000C30D0000}"/>
    <cellStyle name="Normal 2 5 2 4 3 2 3" xfId="5810" xr:uid="{00000000-0005-0000-0000-0000C40D0000}"/>
    <cellStyle name="Normal 2 5 2 4 3 3" xfId="2227" xr:uid="{00000000-0005-0000-0000-0000C50D0000}"/>
    <cellStyle name="Normal 2 5 2 4 3 3 2" xfId="6507" xr:uid="{00000000-0005-0000-0000-0000C60D0000}"/>
    <cellStyle name="Normal 2 5 2 4 3 4" xfId="3523" xr:uid="{00000000-0005-0000-0000-0000C70D0000}"/>
    <cellStyle name="Normal 2 5 2 4 3 4 2" xfId="7803" xr:uid="{00000000-0005-0000-0000-0000C80D0000}"/>
    <cellStyle name="Normal 2 5 2 4 3 5" xfId="4236" xr:uid="{00000000-0005-0000-0000-0000C90D0000}"/>
    <cellStyle name="Normal 2 5 2 4 3 5 2" xfId="8516" xr:uid="{00000000-0005-0000-0000-0000CA0D0000}"/>
    <cellStyle name="Normal 2 5 2 4 3 6" xfId="4938" xr:uid="{00000000-0005-0000-0000-0000CB0D0000}"/>
    <cellStyle name="Normal 2 5 2 4 4" xfId="816" xr:uid="{00000000-0005-0000-0000-0000CC0D0000}"/>
    <cellStyle name="Normal 2 5 2 4 4 2" xfId="2464" xr:uid="{00000000-0005-0000-0000-0000CD0D0000}"/>
    <cellStyle name="Normal 2 5 2 4 4 2 2" xfId="6744" xr:uid="{00000000-0005-0000-0000-0000CE0D0000}"/>
    <cellStyle name="Normal 2 5 2 4 4 3" xfId="3873" xr:uid="{00000000-0005-0000-0000-0000CF0D0000}"/>
    <cellStyle name="Normal 2 5 2 4 4 3 2" xfId="8153" xr:uid="{00000000-0005-0000-0000-0000D00D0000}"/>
    <cellStyle name="Normal 2 5 2 4 4 4" xfId="5098" xr:uid="{00000000-0005-0000-0000-0000D10D0000}"/>
    <cellStyle name="Normal 2 5 2 4 5" xfId="1167" xr:uid="{00000000-0005-0000-0000-0000D20D0000}"/>
    <cellStyle name="Normal 2 5 2 4 5 2" xfId="5447" xr:uid="{00000000-0005-0000-0000-0000D30D0000}"/>
    <cellStyle name="Normal 2 5 2 4 6" xfId="1864" xr:uid="{00000000-0005-0000-0000-0000D40D0000}"/>
    <cellStyle name="Normal 2 5 2 4 6 2" xfId="6144" xr:uid="{00000000-0005-0000-0000-0000D50D0000}"/>
    <cellStyle name="Normal 2 5 2 4 7" xfId="3160" xr:uid="{00000000-0005-0000-0000-0000D60D0000}"/>
    <cellStyle name="Normal 2 5 2 4 7 2" xfId="7440" xr:uid="{00000000-0005-0000-0000-0000D70D0000}"/>
    <cellStyle name="Normal 2 5 2 4 8" xfId="3692" xr:uid="{00000000-0005-0000-0000-0000D80D0000}"/>
    <cellStyle name="Normal 2 5 2 4 8 2" xfId="7972" xr:uid="{00000000-0005-0000-0000-0000D90D0000}"/>
    <cellStyle name="Normal 2 5 2 4 9" xfId="4575" xr:uid="{00000000-0005-0000-0000-0000DA0D0000}"/>
    <cellStyle name="Normal 2 5 2 5" xfId="198" xr:uid="{00000000-0005-0000-0000-0000DB0D0000}"/>
    <cellStyle name="Normal 2 5 2 5 2" xfId="566" xr:uid="{00000000-0005-0000-0000-0000DC0D0000}"/>
    <cellStyle name="Normal 2 5 2 5 2 2" xfId="1442" xr:uid="{00000000-0005-0000-0000-0000DD0D0000}"/>
    <cellStyle name="Normal 2 5 2 5 2 2 2" xfId="2739" xr:uid="{00000000-0005-0000-0000-0000DE0D0000}"/>
    <cellStyle name="Normal 2 5 2 5 2 2 2 2" xfId="7019" xr:uid="{00000000-0005-0000-0000-0000DF0D0000}"/>
    <cellStyle name="Normal 2 5 2 5 2 2 3" xfId="5722" xr:uid="{00000000-0005-0000-0000-0000E00D0000}"/>
    <cellStyle name="Normal 2 5 2 5 2 3" xfId="2139" xr:uid="{00000000-0005-0000-0000-0000E10D0000}"/>
    <cellStyle name="Normal 2 5 2 5 2 3 2" xfId="6419" xr:uid="{00000000-0005-0000-0000-0000E20D0000}"/>
    <cellStyle name="Normal 2 5 2 5 2 4" xfId="3435" xr:uid="{00000000-0005-0000-0000-0000E30D0000}"/>
    <cellStyle name="Normal 2 5 2 5 2 4 2" xfId="7715" xr:uid="{00000000-0005-0000-0000-0000E40D0000}"/>
    <cellStyle name="Normal 2 5 2 5 2 5" xfId="4148" xr:uid="{00000000-0005-0000-0000-0000E50D0000}"/>
    <cellStyle name="Normal 2 5 2 5 2 5 2" xfId="8428" xr:uid="{00000000-0005-0000-0000-0000E60D0000}"/>
    <cellStyle name="Normal 2 5 2 5 2 6" xfId="4850" xr:uid="{00000000-0005-0000-0000-0000E70D0000}"/>
    <cellStyle name="Normal 2 5 2 5 3" xfId="888" xr:uid="{00000000-0005-0000-0000-0000E80D0000}"/>
    <cellStyle name="Normal 2 5 2 5 3 2" xfId="2374" xr:uid="{00000000-0005-0000-0000-0000E90D0000}"/>
    <cellStyle name="Normal 2 5 2 5 3 2 2" xfId="6654" xr:uid="{00000000-0005-0000-0000-0000EA0D0000}"/>
    <cellStyle name="Normal 2 5 2 5 3 3" xfId="5170" xr:uid="{00000000-0005-0000-0000-0000EB0D0000}"/>
    <cellStyle name="Normal 2 5 2 5 4" xfId="1077" xr:uid="{00000000-0005-0000-0000-0000EC0D0000}"/>
    <cellStyle name="Normal 2 5 2 5 4 2" xfId="5357" xr:uid="{00000000-0005-0000-0000-0000ED0D0000}"/>
    <cellStyle name="Normal 2 5 2 5 5" xfId="1774" xr:uid="{00000000-0005-0000-0000-0000EE0D0000}"/>
    <cellStyle name="Normal 2 5 2 5 5 2" xfId="6054" xr:uid="{00000000-0005-0000-0000-0000EF0D0000}"/>
    <cellStyle name="Normal 2 5 2 5 6" xfId="3070" xr:uid="{00000000-0005-0000-0000-0000F00D0000}"/>
    <cellStyle name="Normal 2 5 2 5 6 2" xfId="7350" xr:uid="{00000000-0005-0000-0000-0000F10D0000}"/>
    <cellStyle name="Normal 2 5 2 5 7" xfId="3783" xr:uid="{00000000-0005-0000-0000-0000F20D0000}"/>
    <cellStyle name="Normal 2 5 2 5 7 2" xfId="8063" xr:uid="{00000000-0005-0000-0000-0000F30D0000}"/>
    <cellStyle name="Normal 2 5 2 5 8" xfId="4485" xr:uid="{00000000-0005-0000-0000-0000F40D0000}"/>
    <cellStyle name="Normal 2 5 2 6" xfId="193" xr:uid="{00000000-0005-0000-0000-0000F50D0000}"/>
    <cellStyle name="Normal 2 5 2 6 2" xfId="1072" xr:uid="{00000000-0005-0000-0000-0000F60D0000}"/>
    <cellStyle name="Normal 2 5 2 6 2 2" xfId="2369" xr:uid="{00000000-0005-0000-0000-0000F70D0000}"/>
    <cellStyle name="Normal 2 5 2 6 2 2 2" xfId="6649" xr:uid="{00000000-0005-0000-0000-0000F80D0000}"/>
    <cellStyle name="Normal 2 5 2 6 2 3" xfId="5352" xr:uid="{00000000-0005-0000-0000-0000F90D0000}"/>
    <cellStyle name="Normal 2 5 2 6 3" xfId="1769" xr:uid="{00000000-0005-0000-0000-0000FA0D0000}"/>
    <cellStyle name="Normal 2 5 2 6 3 2" xfId="6049" xr:uid="{00000000-0005-0000-0000-0000FB0D0000}"/>
    <cellStyle name="Normal 2 5 2 6 4" xfId="3065" xr:uid="{00000000-0005-0000-0000-0000FC0D0000}"/>
    <cellStyle name="Normal 2 5 2 6 4 2" xfId="7345" xr:uid="{00000000-0005-0000-0000-0000FD0D0000}"/>
    <cellStyle name="Normal 2 5 2 6 5" xfId="3778" xr:uid="{00000000-0005-0000-0000-0000FE0D0000}"/>
    <cellStyle name="Normal 2 5 2 6 5 2" xfId="8058" xr:uid="{00000000-0005-0000-0000-0000FF0D0000}"/>
    <cellStyle name="Normal 2 5 2 6 6" xfId="4480" xr:uid="{00000000-0005-0000-0000-0000000E0000}"/>
    <cellStyle name="Normal 2 5 2 7" xfId="494" xr:uid="{00000000-0005-0000-0000-0000010E0000}"/>
    <cellStyle name="Normal 2 5 2 7 2" xfId="1370" xr:uid="{00000000-0005-0000-0000-0000020E0000}"/>
    <cellStyle name="Normal 2 5 2 7 2 2" xfId="2667" xr:uid="{00000000-0005-0000-0000-0000030E0000}"/>
    <cellStyle name="Normal 2 5 2 7 2 2 2" xfId="6947" xr:uid="{00000000-0005-0000-0000-0000040E0000}"/>
    <cellStyle name="Normal 2 5 2 7 2 3" xfId="5650" xr:uid="{00000000-0005-0000-0000-0000050E0000}"/>
    <cellStyle name="Normal 2 5 2 7 3" xfId="2067" xr:uid="{00000000-0005-0000-0000-0000060E0000}"/>
    <cellStyle name="Normal 2 5 2 7 3 2" xfId="6347" xr:uid="{00000000-0005-0000-0000-0000070E0000}"/>
    <cellStyle name="Normal 2 5 2 7 4" xfId="3363" xr:uid="{00000000-0005-0000-0000-0000080E0000}"/>
    <cellStyle name="Normal 2 5 2 7 4 2" xfId="7643" xr:uid="{00000000-0005-0000-0000-0000090E0000}"/>
    <cellStyle name="Normal 2 5 2 7 5" xfId="4076" xr:uid="{00000000-0005-0000-0000-00000A0E0000}"/>
    <cellStyle name="Normal 2 5 2 7 5 2" xfId="8356" xr:uid="{00000000-0005-0000-0000-00000B0E0000}"/>
    <cellStyle name="Normal 2 5 2 7 6" xfId="4778" xr:uid="{00000000-0005-0000-0000-00000C0E0000}"/>
    <cellStyle name="Normal 2 5 2 8" xfId="122" xr:uid="{00000000-0005-0000-0000-00000D0E0000}"/>
    <cellStyle name="Normal 2 5 2 8 2" xfId="1001" xr:uid="{00000000-0005-0000-0000-00000E0E0000}"/>
    <cellStyle name="Normal 2 5 2 8 2 2" xfId="5282" xr:uid="{00000000-0005-0000-0000-00000F0E0000}"/>
    <cellStyle name="Normal 2 5 2 8 3" xfId="1698" xr:uid="{00000000-0005-0000-0000-0000100E0000}"/>
    <cellStyle name="Normal 2 5 2 8 3 2" xfId="5978" xr:uid="{00000000-0005-0000-0000-0000110E0000}"/>
    <cellStyle name="Normal 2 5 2 8 4" xfId="2995" xr:uid="{00000000-0005-0000-0000-0000120E0000}"/>
    <cellStyle name="Normal 2 5 2 8 4 2" xfId="7275" xr:uid="{00000000-0005-0000-0000-0000130E0000}"/>
    <cellStyle name="Normal 2 5 2 8 5" xfId="3708" xr:uid="{00000000-0005-0000-0000-0000140E0000}"/>
    <cellStyle name="Normal 2 5 2 8 5 2" xfId="7988" xr:uid="{00000000-0005-0000-0000-0000150E0000}"/>
    <cellStyle name="Normal 2 5 2 8 6" xfId="4410" xr:uid="{00000000-0005-0000-0000-0000160E0000}"/>
    <cellStyle name="Normal 2 5 2 9" xfId="728" xr:uid="{00000000-0005-0000-0000-0000170E0000}"/>
    <cellStyle name="Normal 2 5 2 9 2" xfId="2299" xr:uid="{00000000-0005-0000-0000-0000180E0000}"/>
    <cellStyle name="Normal 2 5 2 9 2 2" xfId="6579" xr:uid="{00000000-0005-0000-0000-0000190E0000}"/>
    <cellStyle name="Normal 2 5 2 9 3" xfId="5010" xr:uid="{00000000-0005-0000-0000-00001A0E0000}"/>
    <cellStyle name="Normal 2 5 20" xfId="4306" xr:uid="{00000000-0005-0000-0000-00001B0E0000}"/>
    <cellStyle name="Normal 2 5 3" xfId="48" xr:uid="{00000000-0005-0000-0000-00001C0E0000}"/>
    <cellStyle name="Normal 2 5 3 10" xfId="2923" xr:uid="{00000000-0005-0000-0000-00001D0E0000}"/>
    <cellStyle name="Normal 2 5 3 10 2" xfId="7203" xr:uid="{00000000-0005-0000-0000-00001E0E0000}"/>
    <cellStyle name="Normal 2 5 3 11" xfId="3619" xr:uid="{00000000-0005-0000-0000-00001F0E0000}"/>
    <cellStyle name="Normal 2 5 3 11 2" xfId="7899" xr:uid="{00000000-0005-0000-0000-0000200E0000}"/>
    <cellStyle name="Normal 2 5 3 12" xfId="4338" xr:uid="{00000000-0005-0000-0000-0000210E0000}"/>
    <cellStyle name="Normal 2 5 3 2" xfId="297" xr:uid="{00000000-0005-0000-0000-0000220E0000}"/>
    <cellStyle name="Normal 2 5 3 2 2" xfId="454" xr:uid="{00000000-0005-0000-0000-0000230E0000}"/>
    <cellStyle name="Normal 2 5 3 2 2 2" xfId="1330" xr:uid="{00000000-0005-0000-0000-0000240E0000}"/>
    <cellStyle name="Normal 2 5 3 2 2 2 2" xfId="2627" xr:uid="{00000000-0005-0000-0000-0000250E0000}"/>
    <cellStyle name="Normal 2 5 3 2 2 2 2 2" xfId="6907" xr:uid="{00000000-0005-0000-0000-0000260E0000}"/>
    <cellStyle name="Normal 2 5 3 2 2 2 3" xfId="5610" xr:uid="{00000000-0005-0000-0000-0000270E0000}"/>
    <cellStyle name="Normal 2 5 3 2 2 3" xfId="2027" xr:uid="{00000000-0005-0000-0000-0000280E0000}"/>
    <cellStyle name="Normal 2 5 3 2 2 3 2" xfId="6307" xr:uid="{00000000-0005-0000-0000-0000290E0000}"/>
    <cellStyle name="Normal 2 5 3 2 2 4" xfId="3323" xr:uid="{00000000-0005-0000-0000-00002A0E0000}"/>
    <cellStyle name="Normal 2 5 3 2 2 4 2" xfId="7603" xr:uid="{00000000-0005-0000-0000-00002B0E0000}"/>
    <cellStyle name="Normal 2 5 3 2 2 5" xfId="4036" xr:uid="{00000000-0005-0000-0000-00002C0E0000}"/>
    <cellStyle name="Normal 2 5 3 2 2 5 2" xfId="8316" xr:uid="{00000000-0005-0000-0000-00002D0E0000}"/>
    <cellStyle name="Normal 2 5 3 2 2 6" xfId="4738" xr:uid="{00000000-0005-0000-0000-00002E0E0000}"/>
    <cellStyle name="Normal 2 5 3 2 3" xfId="662" xr:uid="{00000000-0005-0000-0000-00002F0E0000}"/>
    <cellStyle name="Normal 2 5 3 2 3 2" xfId="1538" xr:uid="{00000000-0005-0000-0000-0000300E0000}"/>
    <cellStyle name="Normal 2 5 3 2 3 2 2" xfId="2835" xr:uid="{00000000-0005-0000-0000-0000310E0000}"/>
    <cellStyle name="Normal 2 5 3 2 3 2 2 2" xfId="7115" xr:uid="{00000000-0005-0000-0000-0000320E0000}"/>
    <cellStyle name="Normal 2 5 3 2 3 2 3" xfId="5818" xr:uid="{00000000-0005-0000-0000-0000330E0000}"/>
    <cellStyle name="Normal 2 5 3 2 3 3" xfId="2235" xr:uid="{00000000-0005-0000-0000-0000340E0000}"/>
    <cellStyle name="Normal 2 5 3 2 3 3 2" xfId="6515" xr:uid="{00000000-0005-0000-0000-0000350E0000}"/>
    <cellStyle name="Normal 2 5 3 2 3 4" xfId="3531" xr:uid="{00000000-0005-0000-0000-0000360E0000}"/>
    <cellStyle name="Normal 2 5 3 2 3 4 2" xfId="7811" xr:uid="{00000000-0005-0000-0000-0000370E0000}"/>
    <cellStyle name="Normal 2 5 3 2 3 5" xfId="4244" xr:uid="{00000000-0005-0000-0000-0000380E0000}"/>
    <cellStyle name="Normal 2 5 3 2 3 5 2" xfId="8524" xr:uid="{00000000-0005-0000-0000-0000390E0000}"/>
    <cellStyle name="Normal 2 5 3 2 3 6" xfId="4946" xr:uid="{00000000-0005-0000-0000-00003A0E0000}"/>
    <cellStyle name="Normal 2 5 3 2 4" xfId="824" xr:uid="{00000000-0005-0000-0000-00003B0E0000}"/>
    <cellStyle name="Normal 2 5 3 2 4 2" xfId="2472" xr:uid="{00000000-0005-0000-0000-00003C0E0000}"/>
    <cellStyle name="Normal 2 5 3 2 4 2 2" xfId="6752" xr:uid="{00000000-0005-0000-0000-00003D0E0000}"/>
    <cellStyle name="Normal 2 5 3 2 4 3" xfId="3881" xr:uid="{00000000-0005-0000-0000-00003E0E0000}"/>
    <cellStyle name="Normal 2 5 3 2 4 3 2" xfId="8161" xr:uid="{00000000-0005-0000-0000-00003F0E0000}"/>
    <cellStyle name="Normal 2 5 3 2 4 4" xfId="5106" xr:uid="{00000000-0005-0000-0000-0000400E0000}"/>
    <cellStyle name="Normal 2 5 3 2 5" xfId="1175" xr:uid="{00000000-0005-0000-0000-0000410E0000}"/>
    <cellStyle name="Normal 2 5 3 2 5 2" xfId="5455" xr:uid="{00000000-0005-0000-0000-0000420E0000}"/>
    <cellStyle name="Normal 2 5 3 2 6" xfId="1872" xr:uid="{00000000-0005-0000-0000-0000430E0000}"/>
    <cellStyle name="Normal 2 5 3 2 6 2" xfId="6152" xr:uid="{00000000-0005-0000-0000-0000440E0000}"/>
    <cellStyle name="Normal 2 5 3 2 7" xfId="3168" xr:uid="{00000000-0005-0000-0000-0000450E0000}"/>
    <cellStyle name="Normal 2 5 3 2 7 2" xfId="7448" xr:uid="{00000000-0005-0000-0000-0000460E0000}"/>
    <cellStyle name="Normal 2 5 3 2 8" xfId="3683" xr:uid="{00000000-0005-0000-0000-0000470E0000}"/>
    <cellStyle name="Normal 2 5 3 2 8 2" xfId="7963" xr:uid="{00000000-0005-0000-0000-0000480E0000}"/>
    <cellStyle name="Normal 2 5 3 2 9" xfId="4583" xr:uid="{00000000-0005-0000-0000-0000490E0000}"/>
    <cellStyle name="Normal 2 5 3 3" xfId="223" xr:uid="{00000000-0005-0000-0000-00004A0E0000}"/>
    <cellStyle name="Normal 2 5 3 3 2" xfId="590" xr:uid="{00000000-0005-0000-0000-00004B0E0000}"/>
    <cellStyle name="Normal 2 5 3 3 2 2" xfId="1466" xr:uid="{00000000-0005-0000-0000-00004C0E0000}"/>
    <cellStyle name="Normal 2 5 3 3 2 2 2" xfId="2763" xr:uid="{00000000-0005-0000-0000-00004D0E0000}"/>
    <cellStyle name="Normal 2 5 3 3 2 2 2 2" xfId="7043" xr:uid="{00000000-0005-0000-0000-00004E0E0000}"/>
    <cellStyle name="Normal 2 5 3 3 2 2 3" xfId="5746" xr:uid="{00000000-0005-0000-0000-00004F0E0000}"/>
    <cellStyle name="Normal 2 5 3 3 2 3" xfId="2163" xr:uid="{00000000-0005-0000-0000-0000500E0000}"/>
    <cellStyle name="Normal 2 5 3 3 2 3 2" xfId="6443" xr:uid="{00000000-0005-0000-0000-0000510E0000}"/>
    <cellStyle name="Normal 2 5 3 3 2 4" xfId="3459" xr:uid="{00000000-0005-0000-0000-0000520E0000}"/>
    <cellStyle name="Normal 2 5 3 3 2 4 2" xfId="7739" xr:uid="{00000000-0005-0000-0000-0000530E0000}"/>
    <cellStyle name="Normal 2 5 3 3 2 5" xfId="4172" xr:uid="{00000000-0005-0000-0000-0000540E0000}"/>
    <cellStyle name="Normal 2 5 3 3 2 5 2" xfId="8452" xr:uid="{00000000-0005-0000-0000-0000550E0000}"/>
    <cellStyle name="Normal 2 5 3 3 2 6" xfId="4874" xr:uid="{00000000-0005-0000-0000-0000560E0000}"/>
    <cellStyle name="Normal 2 5 3 3 3" xfId="912" xr:uid="{00000000-0005-0000-0000-0000570E0000}"/>
    <cellStyle name="Normal 2 5 3 3 3 2" xfId="2398" xr:uid="{00000000-0005-0000-0000-0000580E0000}"/>
    <cellStyle name="Normal 2 5 3 3 3 2 2" xfId="6678" xr:uid="{00000000-0005-0000-0000-0000590E0000}"/>
    <cellStyle name="Normal 2 5 3 3 3 3" xfId="5194" xr:uid="{00000000-0005-0000-0000-00005A0E0000}"/>
    <cellStyle name="Normal 2 5 3 3 4" xfId="1101" xr:uid="{00000000-0005-0000-0000-00005B0E0000}"/>
    <cellStyle name="Normal 2 5 3 3 4 2" xfId="5381" xr:uid="{00000000-0005-0000-0000-00005C0E0000}"/>
    <cellStyle name="Normal 2 5 3 3 5" xfId="1798" xr:uid="{00000000-0005-0000-0000-00005D0E0000}"/>
    <cellStyle name="Normal 2 5 3 3 5 2" xfId="6078" xr:uid="{00000000-0005-0000-0000-00005E0E0000}"/>
    <cellStyle name="Normal 2 5 3 3 6" xfId="3094" xr:uid="{00000000-0005-0000-0000-00005F0E0000}"/>
    <cellStyle name="Normal 2 5 3 3 6 2" xfId="7374" xr:uid="{00000000-0005-0000-0000-0000600E0000}"/>
    <cellStyle name="Normal 2 5 3 3 7" xfId="3807" xr:uid="{00000000-0005-0000-0000-0000610E0000}"/>
    <cellStyle name="Normal 2 5 3 3 7 2" xfId="8087" xr:uid="{00000000-0005-0000-0000-0000620E0000}"/>
    <cellStyle name="Normal 2 5 3 3 8" xfId="4509" xr:uid="{00000000-0005-0000-0000-0000630E0000}"/>
    <cellStyle name="Normal 2 5 3 4" xfId="382" xr:uid="{00000000-0005-0000-0000-0000640E0000}"/>
    <cellStyle name="Normal 2 5 3 4 2" xfId="1258" xr:uid="{00000000-0005-0000-0000-0000650E0000}"/>
    <cellStyle name="Normal 2 5 3 4 2 2" xfId="2555" xr:uid="{00000000-0005-0000-0000-0000660E0000}"/>
    <cellStyle name="Normal 2 5 3 4 2 2 2" xfId="6835" xr:uid="{00000000-0005-0000-0000-0000670E0000}"/>
    <cellStyle name="Normal 2 5 3 4 2 3" xfId="5538" xr:uid="{00000000-0005-0000-0000-0000680E0000}"/>
    <cellStyle name="Normal 2 5 3 4 3" xfId="1955" xr:uid="{00000000-0005-0000-0000-0000690E0000}"/>
    <cellStyle name="Normal 2 5 3 4 3 2" xfId="6235" xr:uid="{00000000-0005-0000-0000-00006A0E0000}"/>
    <cellStyle name="Normal 2 5 3 4 4" xfId="3251" xr:uid="{00000000-0005-0000-0000-00006B0E0000}"/>
    <cellStyle name="Normal 2 5 3 4 4 2" xfId="7531" xr:uid="{00000000-0005-0000-0000-00006C0E0000}"/>
    <cellStyle name="Normal 2 5 3 4 5" xfId="3964" xr:uid="{00000000-0005-0000-0000-00006D0E0000}"/>
    <cellStyle name="Normal 2 5 3 4 5 2" xfId="8244" xr:uid="{00000000-0005-0000-0000-00006E0E0000}"/>
    <cellStyle name="Normal 2 5 3 4 6" xfId="4666" xr:uid="{00000000-0005-0000-0000-00006F0E0000}"/>
    <cellStyle name="Normal 2 5 3 5" xfId="502" xr:uid="{00000000-0005-0000-0000-0000700E0000}"/>
    <cellStyle name="Normal 2 5 3 5 2" xfId="1378" xr:uid="{00000000-0005-0000-0000-0000710E0000}"/>
    <cellStyle name="Normal 2 5 3 5 2 2" xfId="2675" xr:uid="{00000000-0005-0000-0000-0000720E0000}"/>
    <cellStyle name="Normal 2 5 3 5 2 2 2" xfId="6955" xr:uid="{00000000-0005-0000-0000-0000730E0000}"/>
    <cellStyle name="Normal 2 5 3 5 2 3" xfId="5658" xr:uid="{00000000-0005-0000-0000-0000740E0000}"/>
    <cellStyle name="Normal 2 5 3 5 3" xfId="2075" xr:uid="{00000000-0005-0000-0000-0000750E0000}"/>
    <cellStyle name="Normal 2 5 3 5 3 2" xfId="6355" xr:uid="{00000000-0005-0000-0000-0000760E0000}"/>
    <cellStyle name="Normal 2 5 3 5 4" xfId="3371" xr:uid="{00000000-0005-0000-0000-0000770E0000}"/>
    <cellStyle name="Normal 2 5 3 5 4 2" xfId="7651" xr:uid="{00000000-0005-0000-0000-0000780E0000}"/>
    <cellStyle name="Normal 2 5 3 5 5" xfId="4084" xr:uid="{00000000-0005-0000-0000-0000790E0000}"/>
    <cellStyle name="Normal 2 5 3 5 5 2" xfId="8364" xr:uid="{00000000-0005-0000-0000-00007A0E0000}"/>
    <cellStyle name="Normal 2 5 3 5 6" xfId="4786" xr:uid="{00000000-0005-0000-0000-00007B0E0000}"/>
    <cellStyle name="Normal 2 5 3 6" xfId="131" xr:uid="{00000000-0005-0000-0000-00007C0E0000}"/>
    <cellStyle name="Normal 2 5 3 6 2" xfId="1009" xr:uid="{00000000-0005-0000-0000-00007D0E0000}"/>
    <cellStyle name="Normal 2 5 3 6 2 2" xfId="5290" xr:uid="{00000000-0005-0000-0000-00007E0E0000}"/>
    <cellStyle name="Normal 2 5 3 6 3" xfId="1707" xr:uid="{00000000-0005-0000-0000-00007F0E0000}"/>
    <cellStyle name="Normal 2 5 3 6 3 2" xfId="5987" xr:uid="{00000000-0005-0000-0000-0000800E0000}"/>
    <cellStyle name="Normal 2 5 3 6 4" xfId="3003" xr:uid="{00000000-0005-0000-0000-0000810E0000}"/>
    <cellStyle name="Normal 2 5 3 6 4 2" xfId="7283" xr:uid="{00000000-0005-0000-0000-0000820E0000}"/>
    <cellStyle name="Normal 2 5 3 6 5" xfId="3716" xr:uid="{00000000-0005-0000-0000-0000830E0000}"/>
    <cellStyle name="Normal 2 5 3 6 5 2" xfId="7996" xr:uid="{00000000-0005-0000-0000-0000840E0000}"/>
    <cellStyle name="Normal 2 5 3 6 6" xfId="4418" xr:uid="{00000000-0005-0000-0000-0000850E0000}"/>
    <cellStyle name="Normal 2 5 3 7" xfId="752" xr:uid="{00000000-0005-0000-0000-0000860E0000}"/>
    <cellStyle name="Normal 2 5 3 7 2" xfId="2307" xr:uid="{00000000-0005-0000-0000-0000870E0000}"/>
    <cellStyle name="Normal 2 5 3 7 2 2" xfId="6587" xr:uid="{00000000-0005-0000-0000-0000880E0000}"/>
    <cellStyle name="Normal 2 5 3 7 3" xfId="5034" xr:uid="{00000000-0005-0000-0000-0000890E0000}"/>
    <cellStyle name="Normal 2 5 3 8" xfId="976" xr:uid="{00000000-0005-0000-0000-00008A0E0000}"/>
    <cellStyle name="Normal 2 5 3 8 2" xfId="5258" xr:uid="{00000000-0005-0000-0000-00008B0E0000}"/>
    <cellStyle name="Normal 2 5 3 9" xfId="1626" xr:uid="{00000000-0005-0000-0000-00008C0E0000}"/>
    <cellStyle name="Normal 2 5 3 9 2" xfId="5906" xr:uid="{00000000-0005-0000-0000-00008D0E0000}"/>
    <cellStyle name="Normal 2 5 4" xfId="57" xr:uid="{00000000-0005-0000-0000-00008E0E0000}"/>
    <cellStyle name="Normal 2 5 4 10" xfId="2931" xr:uid="{00000000-0005-0000-0000-00008F0E0000}"/>
    <cellStyle name="Normal 2 5 4 10 2" xfId="7211" xr:uid="{00000000-0005-0000-0000-0000900E0000}"/>
    <cellStyle name="Normal 2 5 4 11" xfId="3627" xr:uid="{00000000-0005-0000-0000-0000910E0000}"/>
    <cellStyle name="Normal 2 5 4 11 2" xfId="7907" xr:uid="{00000000-0005-0000-0000-0000920E0000}"/>
    <cellStyle name="Normal 2 5 4 12" xfId="4346" xr:uid="{00000000-0005-0000-0000-0000930E0000}"/>
    <cellStyle name="Normal 2 5 4 2" xfId="305" xr:uid="{00000000-0005-0000-0000-0000940E0000}"/>
    <cellStyle name="Normal 2 5 4 2 2" xfId="670" xr:uid="{00000000-0005-0000-0000-0000950E0000}"/>
    <cellStyle name="Normal 2 5 4 2 2 2" xfId="1546" xr:uid="{00000000-0005-0000-0000-0000960E0000}"/>
    <cellStyle name="Normal 2 5 4 2 2 2 2" xfId="2843" xr:uid="{00000000-0005-0000-0000-0000970E0000}"/>
    <cellStyle name="Normal 2 5 4 2 2 2 2 2" xfId="7123" xr:uid="{00000000-0005-0000-0000-0000980E0000}"/>
    <cellStyle name="Normal 2 5 4 2 2 2 3" xfId="5826" xr:uid="{00000000-0005-0000-0000-0000990E0000}"/>
    <cellStyle name="Normal 2 5 4 2 2 3" xfId="2243" xr:uid="{00000000-0005-0000-0000-00009A0E0000}"/>
    <cellStyle name="Normal 2 5 4 2 2 3 2" xfId="6523" xr:uid="{00000000-0005-0000-0000-00009B0E0000}"/>
    <cellStyle name="Normal 2 5 4 2 2 4" xfId="3539" xr:uid="{00000000-0005-0000-0000-00009C0E0000}"/>
    <cellStyle name="Normal 2 5 4 2 2 4 2" xfId="7819" xr:uid="{00000000-0005-0000-0000-00009D0E0000}"/>
    <cellStyle name="Normal 2 5 4 2 2 5" xfId="4252" xr:uid="{00000000-0005-0000-0000-00009E0E0000}"/>
    <cellStyle name="Normal 2 5 4 2 2 5 2" xfId="8532" xr:uid="{00000000-0005-0000-0000-00009F0E0000}"/>
    <cellStyle name="Normal 2 5 4 2 2 6" xfId="4954" xr:uid="{00000000-0005-0000-0000-0000A00E0000}"/>
    <cellStyle name="Normal 2 5 4 2 3" xfId="832" xr:uid="{00000000-0005-0000-0000-0000A10E0000}"/>
    <cellStyle name="Normal 2 5 4 2 3 2" xfId="2480" xr:uid="{00000000-0005-0000-0000-0000A20E0000}"/>
    <cellStyle name="Normal 2 5 4 2 3 2 2" xfId="6760" xr:uid="{00000000-0005-0000-0000-0000A30E0000}"/>
    <cellStyle name="Normal 2 5 4 2 3 3" xfId="5114" xr:uid="{00000000-0005-0000-0000-0000A40E0000}"/>
    <cellStyle name="Normal 2 5 4 2 4" xfId="1183" xr:uid="{00000000-0005-0000-0000-0000A50E0000}"/>
    <cellStyle name="Normal 2 5 4 2 4 2" xfId="5463" xr:uid="{00000000-0005-0000-0000-0000A60E0000}"/>
    <cellStyle name="Normal 2 5 4 2 5" xfId="1880" xr:uid="{00000000-0005-0000-0000-0000A70E0000}"/>
    <cellStyle name="Normal 2 5 4 2 5 2" xfId="6160" xr:uid="{00000000-0005-0000-0000-0000A80E0000}"/>
    <cellStyle name="Normal 2 5 4 2 6" xfId="3176" xr:uid="{00000000-0005-0000-0000-0000A90E0000}"/>
    <cellStyle name="Normal 2 5 4 2 6 2" xfId="7456" xr:uid="{00000000-0005-0000-0000-0000AA0E0000}"/>
    <cellStyle name="Normal 2 5 4 2 7" xfId="3889" xr:uid="{00000000-0005-0000-0000-0000AB0E0000}"/>
    <cellStyle name="Normal 2 5 4 2 7 2" xfId="8169" xr:uid="{00000000-0005-0000-0000-0000AC0E0000}"/>
    <cellStyle name="Normal 2 5 4 2 8" xfId="4591" xr:uid="{00000000-0005-0000-0000-0000AD0E0000}"/>
    <cellStyle name="Normal 2 5 4 3" xfId="232" xr:uid="{00000000-0005-0000-0000-0000AE0E0000}"/>
    <cellStyle name="Normal 2 5 4 3 2" xfId="598" xr:uid="{00000000-0005-0000-0000-0000AF0E0000}"/>
    <cellStyle name="Normal 2 5 4 3 2 2" xfId="1474" xr:uid="{00000000-0005-0000-0000-0000B00E0000}"/>
    <cellStyle name="Normal 2 5 4 3 2 2 2" xfId="2771" xr:uid="{00000000-0005-0000-0000-0000B10E0000}"/>
    <cellStyle name="Normal 2 5 4 3 2 2 2 2" xfId="7051" xr:uid="{00000000-0005-0000-0000-0000B20E0000}"/>
    <cellStyle name="Normal 2 5 4 3 2 2 3" xfId="5754" xr:uid="{00000000-0005-0000-0000-0000B30E0000}"/>
    <cellStyle name="Normal 2 5 4 3 2 3" xfId="2171" xr:uid="{00000000-0005-0000-0000-0000B40E0000}"/>
    <cellStyle name="Normal 2 5 4 3 2 3 2" xfId="6451" xr:uid="{00000000-0005-0000-0000-0000B50E0000}"/>
    <cellStyle name="Normal 2 5 4 3 2 4" xfId="3467" xr:uid="{00000000-0005-0000-0000-0000B60E0000}"/>
    <cellStyle name="Normal 2 5 4 3 2 4 2" xfId="7747" xr:uid="{00000000-0005-0000-0000-0000B70E0000}"/>
    <cellStyle name="Normal 2 5 4 3 2 5" xfId="4180" xr:uid="{00000000-0005-0000-0000-0000B80E0000}"/>
    <cellStyle name="Normal 2 5 4 3 2 5 2" xfId="8460" xr:uid="{00000000-0005-0000-0000-0000B90E0000}"/>
    <cellStyle name="Normal 2 5 4 3 2 6" xfId="4882" xr:uid="{00000000-0005-0000-0000-0000BA0E0000}"/>
    <cellStyle name="Normal 2 5 4 3 3" xfId="920" xr:uid="{00000000-0005-0000-0000-0000BB0E0000}"/>
    <cellStyle name="Normal 2 5 4 3 3 2" xfId="2407" xr:uid="{00000000-0005-0000-0000-0000BC0E0000}"/>
    <cellStyle name="Normal 2 5 4 3 3 2 2" xfId="6687" xr:uid="{00000000-0005-0000-0000-0000BD0E0000}"/>
    <cellStyle name="Normal 2 5 4 3 3 3" xfId="5202" xr:uid="{00000000-0005-0000-0000-0000BE0E0000}"/>
    <cellStyle name="Normal 2 5 4 3 4" xfId="1110" xr:uid="{00000000-0005-0000-0000-0000BF0E0000}"/>
    <cellStyle name="Normal 2 5 4 3 4 2" xfId="5390" xr:uid="{00000000-0005-0000-0000-0000C00E0000}"/>
    <cellStyle name="Normal 2 5 4 3 5" xfId="1807" xr:uid="{00000000-0005-0000-0000-0000C10E0000}"/>
    <cellStyle name="Normal 2 5 4 3 5 2" xfId="6087" xr:uid="{00000000-0005-0000-0000-0000C20E0000}"/>
    <cellStyle name="Normal 2 5 4 3 6" xfId="3103" xr:uid="{00000000-0005-0000-0000-0000C30E0000}"/>
    <cellStyle name="Normal 2 5 4 3 6 2" xfId="7383" xr:uid="{00000000-0005-0000-0000-0000C40E0000}"/>
    <cellStyle name="Normal 2 5 4 3 7" xfId="3816" xr:uid="{00000000-0005-0000-0000-0000C50E0000}"/>
    <cellStyle name="Normal 2 5 4 3 7 2" xfId="8096" xr:uid="{00000000-0005-0000-0000-0000C60E0000}"/>
    <cellStyle name="Normal 2 5 4 3 8" xfId="4518" xr:uid="{00000000-0005-0000-0000-0000C70E0000}"/>
    <cellStyle name="Normal 2 5 4 4" xfId="390" xr:uid="{00000000-0005-0000-0000-0000C80E0000}"/>
    <cellStyle name="Normal 2 5 4 4 2" xfId="1266" xr:uid="{00000000-0005-0000-0000-0000C90E0000}"/>
    <cellStyle name="Normal 2 5 4 4 2 2" xfId="2563" xr:uid="{00000000-0005-0000-0000-0000CA0E0000}"/>
    <cellStyle name="Normal 2 5 4 4 2 2 2" xfId="6843" xr:uid="{00000000-0005-0000-0000-0000CB0E0000}"/>
    <cellStyle name="Normal 2 5 4 4 2 3" xfId="5546" xr:uid="{00000000-0005-0000-0000-0000CC0E0000}"/>
    <cellStyle name="Normal 2 5 4 4 3" xfId="1963" xr:uid="{00000000-0005-0000-0000-0000CD0E0000}"/>
    <cellStyle name="Normal 2 5 4 4 3 2" xfId="6243" xr:uid="{00000000-0005-0000-0000-0000CE0E0000}"/>
    <cellStyle name="Normal 2 5 4 4 4" xfId="3259" xr:uid="{00000000-0005-0000-0000-0000CF0E0000}"/>
    <cellStyle name="Normal 2 5 4 4 4 2" xfId="7539" xr:uid="{00000000-0005-0000-0000-0000D00E0000}"/>
    <cellStyle name="Normal 2 5 4 4 5" xfId="3972" xr:uid="{00000000-0005-0000-0000-0000D10E0000}"/>
    <cellStyle name="Normal 2 5 4 4 5 2" xfId="8252" xr:uid="{00000000-0005-0000-0000-0000D20E0000}"/>
    <cellStyle name="Normal 2 5 4 4 6" xfId="4674" xr:uid="{00000000-0005-0000-0000-0000D30E0000}"/>
    <cellStyle name="Normal 2 5 4 5" xfId="510" xr:uid="{00000000-0005-0000-0000-0000D40E0000}"/>
    <cellStyle name="Normal 2 5 4 5 2" xfId="1386" xr:uid="{00000000-0005-0000-0000-0000D50E0000}"/>
    <cellStyle name="Normal 2 5 4 5 2 2" xfId="2683" xr:uid="{00000000-0005-0000-0000-0000D60E0000}"/>
    <cellStyle name="Normal 2 5 4 5 2 2 2" xfId="6963" xr:uid="{00000000-0005-0000-0000-0000D70E0000}"/>
    <cellStyle name="Normal 2 5 4 5 2 3" xfId="5666" xr:uid="{00000000-0005-0000-0000-0000D80E0000}"/>
    <cellStyle name="Normal 2 5 4 5 3" xfId="2083" xr:uid="{00000000-0005-0000-0000-0000D90E0000}"/>
    <cellStyle name="Normal 2 5 4 5 3 2" xfId="6363" xr:uid="{00000000-0005-0000-0000-0000DA0E0000}"/>
    <cellStyle name="Normal 2 5 4 5 4" xfId="3379" xr:uid="{00000000-0005-0000-0000-0000DB0E0000}"/>
    <cellStyle name="Normal 2 5 4 5 4 2" xfId="7659" xr:uid="{00000000-0005-0000-0000-0000DC0E0000}"/>
    <cellStyle name="Normal 2 5 4 5 5" xfId="4092" xr:uid="{00000000-0005-0000-0000-0000DD0E0000}"/>
    <cellStyle name="Normal 2 5 4 5 5 2" xfId="8372" xr:uid="{00000000-0005-0000-0000-0000DE0E0000}"/>
    <cellStyle name="Normal 2 5 4 5 6" xfId="4794" xr:uid="{00000000-0005-0000-0000-0000DF0E0000}"/>
    <cellStyle name="Normal 2 5 4 6" xfId="139" xr:uid="{00000000-0005-0000-0000-0000E00E0000}"/>
    <cellStyle name="Normal 2 5 4 6 2" xfId="1715" xr:uid="{00000000-0005-0000-0000-0000E10E0000}"/>
    <cellStyle name="Normal 2 5 4 6 2 2" xfId="5995" xr:uid="{00000000-0005-0000-0000-0000E20E0000}"/>
    <cellStyle name="Normal 2 5 4 6 3" xfId="3011" xr:uid="{00000000-0005-0000-0000-0000E30E0000}"/>
    <cellStyle name="Normal 2 5 4 6 3 2" xfId="7291" xr:uid="{00000000-0005-0000-0000-0000E40E0000}"/>
    <cellStyle name="Normal 2 5 4 6 4" xfId="3724" xr:uid="{00000000-0005-0000-0000-0000E50E0000}"/>
    <cellStyle name="Normal 2 5 4 6 4 2" xfId="8004" xr:uid="{00000000-0005-0000-0000-0000E60E0000}"/>
    <cellStyle name="Normal 2 5 4 6 5" xfId="4426" xr:uid="{00000000-0005-0000-0000-0000E70E0000}"/>
    <cellStyle name="Normal 2 5 4 7" xfId="760" xr:uid="{00000000-0005-0000-0000-0000E80E0000}"/>
    <cellStyle name="Normal 2 5 4 7 2" xfId="2315" xr:uid="{00000000-0005-0000-0000-0000E90E0000}"/>
    <cellStyle name="Normal 2 5 4 7 2 2" xfId="6595" xr:uid="{00000000-0005-0000-0000-0000EA0E0000}"/>
    <cellStyle name="Normal 2 5 4 7 3" xfId="5042" xr:uid="{00000000-0005-0000-0000-0000EB0E0000}"/>
    <cellStyle name="Normal 2 5 4 8" xfId="1018" xr:uid="{00000000-0005-0000-0000-0000EC0E0000}"/>
    <cellStyle name="Normal 2 5 4 8 2" xfId="5298" xr:uid="{00000000-0005-0000-0000-0000ED0E0000}"/>
    <cellStyle name="Normal 2 5 4 9" xfId="1634" xr:uid="{00000000-0005-0000-0000-0000EE0E0000}"/>
    <cellStyle name="Normal 2 5 4 9 2" xfId="5914" xr:uid="{00000000-0005-0000-0000-0000EF0E0000}"/>
    <cellStyle name="Normal 2 5 5" xfId="65" xr:uid="{00000000-0005-0000-0000-0000F00E0000}"/>
    <cellStyle name="Normal 2 5 5 10" xfId="2939" xr:uid="{00000000-0005-0000-0000-0000F10E0000}"/>
    <cellStyle name="Normal 2 5 5 10 2" xfId="7219" xr:uid="{00000000-0005-0000-0000-0000F20E0000}"/>
    <cellStyle name="Normal 2 5 5 11" xfId="3635" xr:uid="{00000000-0005-0000-0000-0000F30E0000}"/>
    <cellStyle name="Normal 2 5 5 11 2" xfId="7915" xr:uid="{00000000-0005-0000-0000-0000F40E0000}"/>
    <cellStyle name="Normal 2 5 5 12" xfId="4354" xr:uid="{00000000-0005-0000-0000-0000F50E0000}"/>
    <cellStyle name="Normal 2 5 5 2" xfId="313" xr:uid="{00000000-0005-0000-0000-0000F60E0000}"/>
    <cellStyle name="Normal 2 5 5 2 2" xfId="678" xr:uid="{00000000-0005-0000-0000-0000F70E0000}"/>
    <cellStyle name="Normal 2 5 5 2 2 2" xfId="1554" xr:uid="{00000000-0005-0000-0000-0000F80E0000}"/>
    <cellStyle name="Normal 2 5 5 2 2 2 2" xfId="2851" xr:uid="{00000000-0005-0000-0000-0000F90E0000}"/>
    <cellStyle name="Normal 2 5 5 2 2 2 2 2" xfId="7131" xr:uid="{00000000-0005-0000-0000-0000FA0E0000}"/>
    <cellStyle name="Normal 2 5 5 2 2 2 3" xfId="5834" xr:uid="{00000000-0005-0000-0000-0000FB0E0000}"/>
    <cellStyle name="Normal 2 5 5 2 2 3" xfId="2251" xr:uid="{00000000-0005-0000-0000-0000FC0E0000}"/>
    <cellStyle name="Normal 2 5 5 2 2 3 2" xfId="6531" xr:uid="{00000000-0005-0000-0000-0000FD0E0000}"/>
    <cellStyle name="Normal 2 5 5 2 2 4" xfId="3547" xr:uid="{00000000-0005-0000-0000-0000FE0E0000}"/>
    <cellStyle name="Normal 2 5 5 2 2 4 2" xfId="7827" xr:uid="{00000000-0005-0000-0000-0000FF0E0000}"/>
    <cellStyle name="Normal 2 5 5 2 2 5" xfId="4260" xr:uid="{00000000-0005-0000-0000-0000000F0000}"/>
    <cellStyle name="Normal 2 5 5 2 2 5 2" xfId="8540" xr:uid="{00000000-0005-0000-0000-0000010F0000}"/>
    <cellStyle name="Normal 2 5 5 2 2 6" xfId="4962" xr:uid="{00000000-0005-0000-0000-0000020F0000}"/>
    <cellStyle name="Normal 2 5 5 2 3" xfId="840" xr:uid="{00000000-0005-0000-0000-0000030F0000}"/>
    <cellStyle name="Normal 2 5 5 2 3 2" xfId="2488" xr:uid="{00000000-0005-0000-0000-0000040F0000}"/>
    <cellStyle name="Normal 2 5 5 2 3 2 2" xfId="6768" xr:uid="{00000000-0005-0000-0000-0000050F0000}"/>
    <cellStyle name="Normal 2 5 5 2 3 3" xfId="5122" xr:uid="{00000000-0005-0000-0000-0000060F0000}"/>
    <cellStyle name="Normal 2 5 5 2 4" xfId="1191" xr:uid="{00000000-0005-0000-0000-0000070F0000}"/>
    <cellStyle name="Normal 2 5 5 2 4 2" xfId="5471" xr:uid="{00000000-0005-0000-0000-0000080F0000}"/>
    <cellStyle name="Normal 2 5 5 2 5" xfId="1888" xr:uid="{00000000-0005-0000-0000-0000090F0000}"/>
    <cellStyle name="Normal 2 5 5 2 5 2" xfId="6168" xr:uid="{00000000-0005-0000-0000-00000A0F0000}"/>
    <cellStyle name="Normal 2 5 5 2 6" xfId="3184" xr:uid="{00000000-0005-0000-0000-00000B0F0000}"/>
    <cellStyle name="Normal 2 5 5 2 6 2" xfId="7464" xr:uid="{00000000-0005-0000-0000-00000C0F0000}"/>
    <cellStyle name="Normal 2 5 5 2 7" xfId="3897" xr:uid="{00000000-0005-0000-0000-00000D0F0000}"/>
    <cellStyle name="Normal 2 5 5 2 7 2" xfId="8177" xr:uid="{00000000-0005-0000-0000-00000E0F0000}"/>
    <cellStyle name="Normal 2 5 5 2 8" xfId="4599" xr:uid="{00000000-0005-0000-0000-00000F0F0000}"/>
    <cellStyle name="Normal 2 5 5 3" xfId="240" xr:uid="{00000000-0005-0000-0000-0000100F0000}"/>
    <cellStyle name="Normal 2 5 5 3 2" xfId="606" xr:uid="{00000000-0005-0000-0000-0000110F0000}"/>
    <cellStyle name="Normal 2 5 5 3 2 2" xfId="1482" xr:uid="{00000000-0005-0000-0000-0000120F0000}"/>
    <cellStyle name="Normal 2 5 5 3 2 2 2" xfId="2779" xr:uid="{00000000-0005-0000-0000-0000130F0000}"/>
    <cellStyle name="Normal 2 5 5 3 2 2 2 2" xfId="7059" xr:uid="{00000000-0005-0000-0000-0000140F0000}"/>
    <cellStyle name="Normal 2 5 5 3 2 2 3" xfId="5762" xr:uid="{00000000-0005-0000-0000-0000150F0000}"/>
    <cellStyle name="Normal 2 5 5 3 2 3" xfId="2179" xr:uid="{00000000-0005-0000-0000-0000160F0000}"/>
    <cellStyle name="Normal 2 5 5 3 2 3 2" xfId="6459" xr:uid="{00000000-0005-0000-0000-0000170F0000}"/>
    <cellStyle name="Normal 2 5 5 3 2 4" xfId="3475" xr:uid="{00000000-0005-0000-0000-0000180F0000}"/>
    <cellStyle name="Normal 2 5 5 3 2 4 2" xfId="7755" xr:uid="{00000000-0005-0000-0000-0000190F0000}"/>
    <cellStyle name="Normal 2 5 5 3 2 5" xfId="4188" xr:uid="{00000000-0005-0000-0000-00001A0F0000}"/>
    <cellStyle name="Normal 2 5 5 3 2 5 2" xfId="8468" xr:uid="{00000000-0005-0000-0000-00001B0F0000}"/>
    <cellStyle name="Normal 2 5 5 3 2 6" xfId="4890" xr:uid="{00000000-0005-0000-0000-00001C0F0000}"/>
    <cellStyle name="Normal 2 5 5 3 3" xfId="928" xr:uid="{00000000-0005-0000-0000-00001D0F0000}"/>
    <cellStyle name="Normal 2 5 5 3 3 2" xfId="2415" xr:uid="{00000000-0005-0000-0000-00001E0F0000}"/>
    <cellStyle name="Normal 2 5 5 3 3 2 2" xfId="6695" xr:uid="{00000000-0005-0000-0000-00001F0F0000}"/>
    <cellStyle name="Normal 2 5 5 3 3 3" xfId="5210" xr:uid="{00000000-0005-0000-0000-0000200F0000}"/>
    <cellStyle name="Normal 2 5 5 3 4" xfId="1118" xr:uid="{00000000-0005-0000-0000-0000210F0000}"/>
    <cellStyle name="Normal 2 5 5 3 4 2" xfId="5398" xr:uid="{00000000-0005-0000-0000-0000220F0000}"/>
    <cellStyle name="Normal 2 5 5 3 5" xfId="1815" xr:uid="{00000000-0005-0000-0000-0000230F0000}"/>
    <cellStyle name="Normal 2 5 5 3 5 2" xfId="6095" xr:uid="{00000000-0005-0000-0000-0000240F0000}"/>
    <cellStyle name="Normal 2 5 5 3 6" xfId="3111" xr:uid="{00000000-0005-0000-0000-0000250F0000}"/>
    <cellStyle name="Normal 2 5 5 3 6 2" xfId="7391" xr:uid="{00000000-0005-0000-0000-0000260F0000}"/>
    <cellStyle name="Normal 2 5 5 3 7" xfId="3824" xr:uid="{00000000-0005-0000-0000-0000270F0000}"/>
    <cellStyle name="Normal 2 5 5 3 7 2" xfId="8104" xr:uid="{00000000-0005-0000-0000-0000280F0000}"/>
    <cellStyle name="Normal 2 5 5 3 8" xfId="4526" xr:uid="{00000000-0005-0000-0000-0000290F0000}"/>
    <cellStyle name="Normal 2 5 5 4" xfId="398" xr:uid="{00000000-0005-0000-0000-00002A0F0000}"/>
    <cellStyle name="Normal 2 5 5 4 2" xfId="1274" xr:uid="{00000000-0005-0000-0000-00002B0F0000}"/>
    <cellStyle name="Normal 2 5 5 4 2 2" xfId="2571" xr:uid="{00000000-0005-0000-0000-00002C0F0000}"/>
    <cellStyle name="Normal 2 5 5 4 2 2 2" xfId="6851" xr:uid="{00000000-0005-0000-0000-00002D0F0000}"/>
    <cellStyle name="Normal 2 5 5 4 2 3" xfId="5554" xr:uid="{00000000-0005-0000-0000-00002E0F0000}"/>
    <cellStyle name="Normal 2 5 5 4 3" xfId="1971" xr:uid="{00000000-0005-0000-0000-00002F0F0000}"/>
    <cellStyle name="Normal 2 5 5 4 3 2" xfId="6251" xr:uid="{00000000-0005-0000-0000-0000300F0000}"/>
    <cellStyle name="Normal 2 5 5 4 4" xfId="3267" xr:uid="{00000000-0005-0000-0000-0000310F0000}"/>
    <cellStyle name="Normal 2 5 5 4 4 2" xfId="7547" xr:uid="{00000000-0005-0000-0000-0000320F0000}"/>
    <cellStyle name="Normal 2 5 5 4 5" xfId="3980" xr:uid="{00000000-0005-0000-0000-0000330F0000}"/>
    <cellStyle name="Normal 2 5 5 4 5 2" xfId="8260" xr:uid="{00000000-0005-0000-0000-0000340F0000}"/>
    <cellStyle name="Normal 2 5 5 4 6" xfId="4682" xr:uid="{00000000-0005-0000-0000-0000350F0000}"/>
    <cellStyle name="Normal 2 5 5 5" xfId="518" xr:uid="{00000000-0005-0000-0000-0000360F0000}"/>
    <cellStyle name="Normal 2 5 5 5 2" xfId="1394" xr:uid="{00000000-0005-0000-0000-0000370F0000}"/>
    <cellStyle name="Normal 2 5 5 5 2 2" xfId="2691" xr:uid="{00000000-0005-0000-0000-0000380F0000}"/>
    <cellStyle name="Normal 2 5 5 5 2 2 2" xfId="6971" xr:uid="{00000000-0005-0000-0000-0000390F0000}"/>
    <cellStyle name="Normal 2 5 5 5 2 3" xfId="5674" xr:uid="{00000000-0005-0000-0000-00003A0F0000}"/>
    <cellStyle name="Normal 2 5 5 5 3" xfId="2091" xr:uid="{00000000-0005-0000-0000-00003B0F0000}"/>
    <cellStyle name="Normal 2 5 5 5 3 2" xfId="6371" xr:uid="{00000000-0005-0000-0000-00003C0F0000}"/>
    <cellStyle name="Normal 2 5 5 5 4" xfId="3387" xr:uid="{00000000-0005-0000-0000-00003D0F0000}"/>
    <cellStyle name="Normal 2 5 5 5 4 2" xfId="7667" xr:uid="{00000000-0005-0000-0000-00003E0F0000}"/>
    <cellStyle name="Normal 2 5 5 5 5" xfId="4100" xr:uid="{00000000-0005-0000-0000-00003F0F0000}"/>
    <cellStyle name="Normal 2 5 5 5 5 2" xfId="8380" xr:uid="{00000000-0005-0000-0000-0000400F0000}"/>
    <cellStyle name="Normal 2 5 5 5 6" xfId="4802" xr:uid="{00000000-0005-0000-0000-0000410F0000}"/>
    <cellStyle name="Normal 2 5 5 6" xfId="147" xr:uid="{00000000-0005-0000-0000-0000420F0000}"/>
    <cellStyle name="Normal 2 5 5 6 2" xfId="1723" xr:uid="{00000000-0005-0000-0000-0000430F0000}"/>
    <cellStyle name="Normal 2 5 5 6 2 2" xfId="6003" xr:uid="{00000000-0005-0000-0000-0000440F0000}"/>
    <cellStyle name="Normal 2 5 5 6 3" xfId="3019" xr:uid="{00000000-0005-0000-0000-0000450F0000}"/>
    <cellStyle name="Normal 2 5 5 6 3 2" xfId="7299" xr:uid="{00000000-0005-0000-0000-0000460F0000}"/>
    <cellStyle name="Normal 2 5 5 6 4" xfId="3732" xr:uid="{00000000-0005-0000-0000-0000470F0000}"/>
    <cellStyle name="Normal 2 5 5 6 4 2" xfId="8012" xr:uid="{00000000-0005-0000-0000-0000480F0000}"/>
    <cellStyle name="Normal 2 5 5 6 5" xfId="4434" xr:uid="{00000000-0005-0000-0000-0000490F0000}"/>
    <cellStyle name="Normal 2 5 5 7" xfId="768" xr:uid="{00000000-0005-0000-0000-00004A0F0000}"/>
    <cellStyle name="Normal 2 5 5 7 2" xfId="2323" xr:uid="{00000000-0005-0000-0000-00004B0F0000}"/>
    <cellStyle name="Normal 2 5 5 7 2 2" xfId="6603" xr:uid="{00000000-0005-0000-0000-00004C0F0000}"/>
    <cellStyle name="Normal 2 5 5 7 3" xfId="5050" xr:uid="{00000000-0005-0000-0000-00004D0F0000}"/>
    <cellStyle name="Normal 2 5 5 8" xfId="1026" xr:uid="{00000000-0005-0000-0000-00004E0F0000}"/>
    <cellStyle name="Normal 2 5 5 8 2" xfId="5306" xr:uid="{00000000-0005-0000-0000-00004F0F0000}"/>
    <cellStyle name="Normal 2 5 5 9" xfId="1642" xr:uid="{00000000-0005-0000-0000-0000500F0000}"/>
    <cellStyle name="Normal 2 5 5 9 2" xfId="5922" xr:uid="{00000000-0005-0000-0000-0000510F0000}"/>
    <cellStyle name="Normal 2 5 6" xfId="74" xr:uid="{00000000-0005-0000-0000-0000520F0000}"/>
    <cellStyle name="Normal 2 5 6 10" xfId="2947" xr:uid="{00000000-0005-0000-0000-0000530F0000}"/>
    <cellStyle name="Normal 2 5 6 10 2" xfId="7227" xr:uid="{00000000-0005-0000-0000-0000540F0000}"/>
    <cellStyle name="Normal 2 5 6 11" xfId="3643" xr:uid="{00000000-0005-0000-0000-0000550F0000}"/>
    <cellStyle name="Normal 2 5 6 11 2" xfId="7923" xr:uid="{00000000-0005-0000-0000-0000560F0000}"/>
    <cellStyle name="Normal 2 5 6 12" xfId="4362" xr:uid="{00000000-0005-0000-0000-0000570F0000}"/>
    <cellStyle name="Normal 2 5 6 2" xfId="321" xr:uid="{00000000-0005-0000-0000-0000580F0000}"/>
    <cellStyle name="Normal 2 5 6 2 2" xfId="686" xr:uid="{00000000-0005-0000-0000-0000590F0000}"/>
    <cellStyle name="Normal 2 5 6 2 2 2" xfId="1562" xr:uid="{00000000-0005-0000-0000-00005A0F0000}"/>
    <cellStyle name="Normal 2 5 6 2 2 2 2" xfId="2859" xr:uid="{00000000-0005-0000-0000-00005B0F0000}"/>
    <cellStyle name="Normal 2 5 6 2 2 2 2 2" xfId="7139" xr:uid="{00000000-0005-0000-0000-00005C0F0000}"/>
    <cellStyle name="Normal 2 5 6 2 2 2 3" xfId="5842" xr:uid="{00000000-0005-0000-0000-00005D0F0000}"/>
    <cellStyle name="Normal 2 5 6 2 2 3" xfId="2259" xr:uid="{00000000-0005-0000-0000-00005E0F0000}"/>
    <cellStyle name="Normal 2 5 6 2 2 3 2" xfId="6539" xr:uid="{00000000-0005-0000-0000-00005F0F0000}"/>
    <cellStyle name="Normal 2 5 6 2 2 4" xfId="3555" xr:uid="{00000000-0005-0000-0000-0000600F0000}"/>
    <cellStyle name="Normal 2 5 6 2 2 4 2" xfId="7835" xr:uid="{00000000-0005-0000-0000-0000610F0000}"/>
    <cellStyle name="Normal 2 5 6 2 2 5" xfId="4268" xr:uid="{00000000-0005-0000-0000-0000620F0000}"/>
    <cellStyle name="Normal 2 5 6 2 2 5 2" xfId="8548" xr:uid="{00000000-0005-0000-0000-0000630F0000}"/>
    <cellStyle name="Normal 2 5 6 2 2 6" xfId="4970" xr:uid="{00000000-0005-0000-0000-0000640F0000}"/>
    <cellStyle name="Normal 2 5 6 2 3" xfId="848" xr:uid="{00000000-0005-0000-0000-0000650F0000}"/>
    <cellStyle name="Normal 2 5 6 2 3 2" xfId="2496" xr:uid="{00000000-0005-0000-0000-0000660F0000}"/>
    <cellStyle name="Normal 2 5 6 2 3 2 2" xfId="6776" xr:uid="{00000000-0005-0000-0000-0000670F0000}"/>
    <cellStyle name="Normal 2 5 6 2 3 3" xfId="5130" xr:uid="{00000000-0005-0000-0000-0000680F0000}"/>
    <cellStyle name="Normal 2 5 6 2 4" xfId="1199" xr:uid="{00000000-0005-0000-0000-0000690F0000}"/>
    <cellStyle name="Normal 2 5 6 2 4 2" xfId="5479" xr:uid="{00000000-0005-0000-0000-00006A0F0000}"/>
    <cellStyle name="Normal 2 5 6 2 5" xfId="1896" xr:uid="{00000000-0005-0000-0000-00006B0F0000}"/>
    <cellStyle name="Normal 2 5 6 2 5 2" xfId="6176" xr:uid="{00000000-0005-0000-0000-00006C0F0000}"/>
    <cellStyle name="Normal 2 5 6 2 6" xfId="3192" xr:uid="{00000000-0005-0000-0000-00006D0F0000}"/>
    <cellStyle name="Normal 2 5 6 2 6 2" xfId="7472" xr:uid="{00000000-0005-0000-0000-00006E0F0000}"/>
    <cellStyle name="Normal 2 5 6 2 7" xfId="3905" xr:uid="{00000000-0005-0000-0000-00006F0F0000}"/>
    <cellStyle name="Normal 2 5 6 2 7 2" xfId="8185" xr:uid="{00000000-0005-0000-0000-0000700F0000}"/>
    <cellStyle name="Normal 2 5 6 2 8" xfId="4607" xr:uid="{00000000-0005-0000-0000-0000710F0000}"/>
    <cellStyle name="Normal 2 5 6 3" xfId="249" xr:uid="{00000000-0005-0000-0000-0000720F0000}"/>
    <cellStyle name="Normal 2 5 6 3 2" xfId="614" xr:uid="{00000000-0005-0000-0000-0000730F0000}"/>
    <cellStyle name="Normal 2 5 6 3 2 2" xfId="1490" xr:uid="{00000000-0005-0000-0000-0000740F0000}"/>
    <cellStyle name="Normal 2 5 6 3 2 2 2" xfId="2787" xr:uid="{00000000-0005-0000-0000-0000750F0000}"/>
    <cellStyle name="Normal 2 5 6 3 2 2 2 2" xfId="7067" xr:uid="{00000000-0005-0000-0000-0000760F0000}"/>
    <cellStyle name="Normal 2 5 6 3 2 2 3" xfId="5770" xr:uid="{00000000-0005-0000-0000-0000770F0000}"/>
    <cellStyle name="Normal 2 5 6 3 2 3" xfId="2187" xr:uid="{00000000-0005-0000-0000-0000780F0000}"/>
    <cellStyle name="Normal 2 5 6 3 2 3 2" xfId="6467" xr:uid="{00000000-0005-0000-0000-0000790F0000}"/>
    <cellStyle name="Normal 2 5 6 3 2 4" xfId="3483" xr:uid="{00000000-0005-0000-0000-00007A0F0000}"/>
    <cellStyle name="Normal 2 5 6 3 2 4 2" xfId="7763" xr:uid="{00000000-0005-0000-0000-00007B0F0000}"/>
    <cellStyle name="Normal 2 5 6 3 2 5" xfId="4196" xr:uid="{00000000-0005-0000-0000-00007C0F0000}"/>
    <cellStyle name="Normal 2 5 6 3 2 5 2" xfId="8476" xr:uid="{00000000-0005-0000-0000-00007D0F0000}"/>
    <cellStyle name="Normal 2 5 6 3 2 6" xfId="4898" xr:uid="{00000000-0005-0000-0000-00007E0F0000}"/>
    <cellStyle name="Normal 2 5 6 3 3" xfId="936" xr:uid="{00000000-0005-0000-0000-00007F0F0000}"/>
    <cellStyle name="Normal 2 5 6 3 3 2" xfId="2424" xr:uid="{00000000-0005-0000-0000-0000800F0000}"/>
    <cellStyle name="Normal 2 5 6 3 3 2 2" xfId="6704" xr:uid="{00000000-0005-0000-0000-0000810F0000}"/>
    <cellStyle name="Normal 2 5 6 3 3 3" xfId="5218" xr:uid="{00000000-0005-0000-0000-0000820F0000}"/>
    <cellStyle name="Normal 2 5 6 3 4" xfId="1127" xr:uid="{00000000-0005-0000-0000-0000830F0000}"/>
    <cellStyle name="Normal 2 5 6 3 4 2" xfId="5407" xr:uid="{00000000-0005-0000-0000-0000840F0000}"/>
    <cellStyle name="Normal 2 5 6 3 5" xfId="1824" xr:uid="{00000000-0005-0000-0000-0000850F0000}"/>
    <cellStyle name="Normal 2 5 6 3 5 2" xfId="6104" xr:uid="{00000000-0005-0000-0000-0000860F0000}"/>
    <cellStyle name="Normal 2 5 6 3 6" xfId="3120" xr:uid="{00000000-0005-0000-0000-0000870F0000}"/>
    <cellStyle name="Normal 2 5 6 3 6 2" xfId="7400" xr:uid="{00000000-0005-0000-0000-0000880F0000}"/>
    <cellStyle name="Normal 2 5 6 3 7" xfId="3833" xr:uid="{00000000-0005-0000-0000-0000890F0000}"/>
    <cellStyle name="Normal 2 5 6 3 7 2" xfId="8113" xr:uid="{00000000-0005-0000-0000-00008A0F0000}"/>
    <cellStyle name="Normal 2 5 6 3 8" xfId="4535" xr:uid="{00000000-0005-0000-0000-00008B0F0000}"/>
    <cellStyle name="Normal 2 5 6 4" xfId="406" xr:uid="{00000000-0005-0000-0000-00008C0F0000}"/>
    <cellStyle name="Normal 2 5 6 4 2" xfId="1282" xr:uid="{00000000-0005-0000-0000-00008D0F0000}"/>
    <cellStyle name="Normal 2 5 6 4 2 2" xfId="2579" xr:uid="{00000000-0005-0000-0000-00008E0F0000}"/>
    <cellStyle name="Normal 2 5 6 4 2 2 2" xfId="6859" xr:uid="{00000000-0005-0000-0000-00008F0F0000}"/>
    <cellStyle name="Normal 2 5 6 4 2 3" xfId="5562" xr:uid="{00000000-0005-0000-0000-0000900F0000}"/>
    <cellStyle name="Normal 2 5 6 4 3" xfId="1979" xr:uid="{00000000-0005-0000-0000-0000910F0000}"/>
    <cellStyle name="Normal 2 5 6 4 3 2" xfId="6259" xr:uid="{00000000-0005-0000-0000-0000920F0000}"/>
    <cellStyle name="Normal 2 5 6 4 4" xfId="3275" xr:uid="{00000000-0005-0000-0000-0000930F0000}"/>
    <cellStyle name="Normal 2 5 6 4 4 2" xfId="7555" xr:uid="{00000000-0005-0000-0000-0000940F0000}"/>
    <cellStyle name="Normal 2 5 6 4 5" xfId="3988" xr:uid="{00000000-0005-0000-0000-0000950F0000}"/>
    <cellStyle name="Normal 2 5 6 4 5 2" xfId="8268" xr:uid="{00000000-0005-0000-0000-0000960F0000}"/>
    <cellStyle name="Normal 2 5 6 4 6" xfId="4690" xr:uid="{00000000-0005-0000-0000-0000970F0000}"/>
    <cellStyle name="Normal 2 5 6 5" xfId="526" xr:uid="{00000000-0005-0000-0000-0000980F0000}"/>
    <cellStyle name="Normal 2 5 6 5 2" xfId="1402" xr:uid="{00000000-0005-0000-0000-0000990F0000}"/>
    <cellStyle name="Normal 2 5 6 5 2 2" xfId="2699" xr:uid="{00000000-0005-0000-0000-00009A0F0000}"/>
    <cellStyle name="Normal 2 5 6 5 2 2 2" xfId="6979" xr:uid="{00000000-0005-0000-0000-00009B0F0000}"/>
    <cellStyle name="Normal 2 5 6 5 2 3" xfId="5682" xr:uid="{00000000-0005-0000-0000-00009C0F0000}"/>
    <cellStyle name="Normal 2 5 6 5 3" xfId="2099" xr:uid="{00000000-0005-0000-0000-00009D0F0000}"/>
    <cellStyle name="Normal 2 5 6 5 3 2" xfId="6379" xr:uid="{00000000-0005-0000-0000-00009E0F0000}"/>
    <cellStyle name="Normal 2 5 6 5 4" xfId="3395" xr:uid="{00000000-0005-0000-0000-00009F0F0000}"/>
    <cellStyle name="Normal 2 5 6 5 4 2" xfId="7675" xr:uid="{00000000-0005-0000-0000-0000A00F0000}"/>
    <cellStyle name="Normal 2 5 6 5 5" xfId="4108" xr:uid="{00000000-0005-0000-0000-0000A10F0000}"/>
    <cellStyle name="Normal 2 5 6 5 5 2" xfId="8388" xr:uid="{00000000-0005-0000-0000-0000A20F0000}"/>
    <cellStyle name="Normal 2 5 6 5 6" xfId="4810" xr:uid="{00000000-0005-0000-0000-0000A30F0000}"/>
    <cellStyle name="Normal 2 5 6 6" xfId="155" xr:uid="{00000000-0005-0000-0000-0000A40F0000}"/>
    <cellStyle name="Normal 2 5 6 6 2" xfId="1731" xr:uid="{00000000-0005-0000-0000-0000A50F0000}"/>
    <cellStyle name="Normal 2 5 6 6 2 2" xfId="6011" xr:uid="{00000000-0005-0000-0000-0000A60F0000}"/>
    <cellStyle name="Normal 2 5 6 6 3" xfId="3027" xr:uid="{00000000-0005-0000-0000-0000A70F0000}"/>
    <cellStyle name="Normal 2 5 6 6 3 2" xfId="7307" xr:uid="{00000000-0005-0000-0000-0000A80F0000}"/>
    <cellStyle name="Normal 2 5 6 6 4" xfId="3740" xr:uid="{00000000-0005-0000-0000-0000A90F0000}"/>
    <cellStyle name="Normal 2 5 6 6 4 2" xfId="8020" xr:uid="{00000000-0005-0000-0000-0000AA0F0000}"/>
    <cellStyle name="Normal 2 5 6 6 5" xfId="4442" xr:uid="{00000000-0005-0000-0000-0000AB0F0000}"/>
    <cellStyle name="Normal 2 5 6 7" xfId="776" xr:uid="{00000000-0005-0000-0000-0000AC0F0000}"/>
    <cellStyle name="Normal 2 5 6 7 2" xfId="2331" xr:uid="{00000000-0005-0000-0000-0000AD0F0000}"/>
    <cellStyle name="Normal 2 5 6 7 2 2" xfId="6611" xr:uid="{00000000-0005-0000-0000-0000AE0F0000}"/>
    <cellStyle name="Normal 2 5 6 7 3" xfId="5058" xr:uid="{00000000-0005-0000-0000-0000AF0F0000}"/>
    <cellStyle name="Normal 2 5 6 8" xfId="1034" xr:uid="{00000000-0005-0000-0000-0000B00F0000}"/>
    <cellStyle name="Normal 2 5 6 8 2" xfId="5314" xr:uid="{00000000-0005-0000-0000-0000B10F0000}"/>
    <cellStyle name="Normal 2 5 6 9" xfId="1650" xr:uid="{00000000-0005-0000-0000-0000B20F0000}"/>
    <cellStyle name="Normal 2 5 6 9 2" xfId="5930" xr:uid="{00000000-0005-0000-0000-0000B30F0000}"/>
    <cellStyle name="Normal 2 5 7" xfId="82" xr:uid="{00000000-0005-0000-0000-0000B40F0000}"/>
    <cellStyle name="Normal 2 5 7 10" xfId="2955" xr:uid="{00000000-0005-0000-0000-0000B50F0000}"/>
    <cellStyle name="Normal 2 5 7 10 2" xfId="7235" xr:uid="{00000000-0005-0000-0000-0000B60F0000}"/>
    <cellStyle name="Normal 2 5 7 11" xfId="3651" xr:uid="{00000000-0005-0000-0000-0000B70F0000}"/>
    <cellStyle name="Normal 2 5 7 11 2" xfId="7931" xr:uid="{00000000-0005-0000-0000-0000B80F0000}"/>
    <cellStyle name="Normal 2 5 7 12" xfId="4370" xr:uid="{00000000-0005-0000-0000-0000B90F0000}"/>
    <cellStyle name="Normal 2 5 7 2" xfId="329" xr:uid="{00000000-0005-0000-0000-0000BA0F0000}"/>
    <cellStyle name="Normal 2 5 7 2 2" xfId="694" xr:uid="{00000000-0005-0000-0000-0000BB0F0000}"/>
    <cellStyle name="Normal 2 5 7 2 2 2" xfId="1570" xr:uid="{00000000-0005-0000-0000-0000BC0F0000}"/>
    <cellStyle name="Normal 2 5 7 2 2 2 2" xfId="2867" xr:uid="{00000000-0005-0000-0000-0000BD0F0000}"/>
    <cellStyle name="Normal 2 5 7 2 2 2 2 2" xfId="7147" xr:uid="{00000000-0005-0000-0000-0000BE0F0000}"/>
    <cellStyle name="Normal 2 5 7 2 2 2 3" xfId="5850" xr:uid="{00000000-0005-0000-0000-0000BF0F0000}"/>
    <cellStyle name="Normal 2 5 7 2 2 3" xfId="2267" xr:uid="{00000000-0005-0000-0000-0000C00F0000}"/>
    <cellStyle name="Normal 2 5 7 2 2 3 2" xfId="6547" xr:uid="{00000000-0005-0000-0000-0000C10F0000}"/>
    <cellStyle name="Normal 2 5 7 2 2 4" xfId="3563" xr:uid="{00000000-0005-0000-0000-0000C20F0000}"/>
    <cellStyle name="Normal 2 5 7 2 2 4 2" xfId="7843" xr:uid="{00000000-0005-0000-0000-0000C30F0000}"/>
    <cellStyle name="Normal 2 5 7 2 2 5" xfId="4276" xr:uid="{00000000-0005-0000-0000-0000C40F0000}"/>
    <cellStyle name="Normal 2 5 7 2 2 5 2" xfId="8556" xr:uid="{00000000-0005-0000-0000-0000C50F0000}"/>
    <cellStyle name="Normal 2 5 7 2 2 6" xfId="4978" xr:uid="{00000000-0005-0000-0000-0000C60F0000}"/>
    <cellStyle name="Normal 2 5 7 2 3" xfId="856" xr:uid="{00000000-0005-0000-0000-0000C70F0000}"/>
    <cellStyle name="Normal 2 5 7 2 3 2" xfId="2504" xr:uid="{00000000-0005-0000-0000-0000C80F0000}"/>
    <cellStyle name="Normal 2 5 7 2 3 2 2" xfId="6784" xr:uid="{00000000-0005-0000-0000-0000C90F0000}"/>
    <cellStyle name="Normal 2 5 7 2 3 3" xfId="5138" xr:uid="{00000000-0005-0000-0000-0000CA0F0000}"/>
    <cellStyle name="Normal 2 5 7 2 4" xfId="1207" xr:uid="{00000000-0005-0000-0000-0000CB0F0000}"/>
    <cellStyle name="Normal 2 5 7 2 4 2" xfId="5487" xr:uid="{00000000-0005-0000-0000-0000CC0F0000}"/>
    <cellStyle name="Normal 2 5 7 2 5" xfId="1904" xr:uid="{00000000-0005-0000-0000-0000CD0F0000}"/>
    <cellStyle name="Normal 2 5 7 2 5 2" xfId="6184" xr:uid="{00000000-0005-0000-0000-0000CE0F0000}"/>
    <cellStyle name="Normal 2 5 7 2 6" xfId="3200" xr:uid="{00000000-0005-0000-0000-0000CF0F0000}"/>
    <cellStyle name="Normal 2 5 7 2 6 2" xfId="7480" xr:uid="{00000000-0005-0000-0000-0000D00F0000}"/>
    <cellStyle name="Normal 2 5 7 2 7" xfId="3913" xr:uid="{00000000-0005-0000-0000-0000D10F0000}"/>
    <cellStyle name="Normal 2 5 7 2 7 2" xfId="8193" xr:uid="{00000000-0005-0000-0000-0000D20F0000}"/>
    <cellStyle name="Normal 2 5 7 2 8" xfId="4615" xr:uid="{00000000-0005-0000-0000-0000D30F0000}"/>
    <cellStyle name="Normal 2 5 7 3" xfId="257" xr:uid="{00000000-0005-0000-0000-0000D40F0000}"/>
    <cellStyle name="Normal 2 5 7 3 2" xfId="622" xr:uid="{00000000-0005-0000-0000-0000D50F0000}"/>
    <cellStyle name="Normal 2 5 7 3 2 2" xfId="1498" xr:uid="{00000000-0005-0000-0000-0000D60F0000}"/>
    <cellStyle name="Normal 2 5 7 3 2 2 2" xfId="2795" xr:uid="{00000000-0005-0000-0000-0000D70F0000}"/>
    <cellStyle name="Normal 2 5 7 3 2 2 2 2" xfId="7075" xr:uid="{00000000-0005-0000-0000-0000D80F0000}"/>
    <cellStyle name="Normal 2 5 7 3 2 2 3" xfId="5778" xr:uid="{00000000-0005-0000-0000-0000D90F0000}"/>
    <cellStyle name="Normal 2 5 7 3 2 3" xfId="2195" xr:uid="{00000000-0005-0000-0000-0000DA0F0000}"/>
    <cellStyle name="Normal 2 5 7 3 2 3 2" xfId="6475" xr:uid="{00000000-0005-0000-0000-0000DB0F0000}"/>
    <cellStyle name="Normal 2 5 7 3 2 4" xfId="3491" xr:uid="{00000000-0005-0000-0000-0000DC0F0000}"/>
    <cellStyle name="Normal 2 5 7 3 2 4 2" xfId="7771" xr:uid="{00000000-0005-0000-0000-0000DD0F0000}"/>
    <cellStyle name="Normal 2 5 7 3 2 5" xfId="4204" xr:uid="{00000000-0005-0000-0000-0000DE0F0000}"/>
    <cellStyle name="Normal 2 5 7 3 2 5 2" xfId="8484" xr:uid="{00000000-0005-0000-0000-0000DF0F0000}"/>
    <cellStyle name="Normal 2 5 7 3 2 6" xfId="4906" xr:uid="{00000000-0005-0000-0000-0000E00F0000}"/>
    <cellStyle name="Normal 2 5 7 3 3" xfId="944" xr:uid="{00000000-0005-0000-0000-0000E10F0000}"/>
    <cellStyle name="Normal 2 5 7 3 3 2" xfId="2432" xr:uid="{00000000-0005-0000-0000-0000E20F0000}"/>
    <cellStyle name="Normal 2 5 7 3 3 2 2" xfId="6712" xr:uid="{00000000-0005-0000-0000-0000E30F0000}"/>
    <cellStyle name="Normal 2 5 7 3 3 3" xfId="5226" xr:uid="{00000000-0005-0000-0000-0000E40F0000}"/>
    <cellStyle name="Normal 2 5 7 3 4" xfId="1135" xr:uid="{00000000-0005-0000-0000-0000E50F0000}"/>
    <cellStyle name="Normal 2 5 7 3 4 2" xfId="5415" xr:uid="{00000000-0005-0000-0000-0000E60F0000}"/>
    <cellStyle name="Normal 2 5 7 3 5" xfId="1832" xr:uid="{00000000-0005-0000-0000-0000E70F0000}"/>
    <cellStyle name="Normal 2 5 7 3 5 2" xfId="6112" xr:uid="{00000000-0005-0000-0000-0000E80F0000}"/>
    <cellStyle name="Normal 2 5 7 3 6" xfId="3128" xr:uid="{00000000-0005-0000-0000-0000E90F0000}"/>
    <cellStyle name="Normal 2 5 7 3 6 2" xfId="7408" xr:uid="{00000000-0005-0000-0000-0000EA0F0000}"/>
    <cellStyle name="Normal 2 5 7 3 7" xfId="3841" xr:uid="{00000000-0005-0000-0000-0000EB0F0000}"/>
    <cellStyle name="Normal 2 5 7 3 7 2" xfId="8121" xr:uid="{00000000-0005-0000-0000-0000EC0F0000}"/>
    <cellStyle name="Normal 2 5 7 3 8" xfId="4543" xr:uid="{00000000-0005-0000-0000-0000ED0F0000}"/>
    <cellStyle name="Normal 2 5 7 4" xfId="414" xr:uid="{00000000-0005-0000-0000-0000EE0F0000}"/>
    <cellStyle name="Normal 2 5 7 4 2" xfId="1290" xr:uid="{00000000-0005-0000-0000-0000EF0F0000}"/>
    <cellStyle name="Normal 2 5 7 4 2 2" xfId="2587" xr:uid="{00000000-0005-0000-0000-0000F00F0000}"/>
    <cellStyle name="Normal 2 5 7 4 2 2 2" xfId="6867" xr:uid="{00000000-0005-0000-0000-0000F10F0000}"/>
    <cellStyle name="Normal 2 5 7 4 2 3" xfId="5570" xr:uid="{00000000-0005-0000-0000-0000F20F0000}"/>
    <cellStyle name="Normal 2 5 7 4 3" xfId="1987" xr:uid="{00000000-0005-0000-0000-0000F30F0000}"/>
    <cellStyle name="Normal 2 5 7 4 3 2" xfId="6267" xr:uid="{00000000-0005-0000-0000-0000F40F0000}"/>
    <cellStyle name="Normal 2 5 7 4 4" xfId="3283" xr:uid="{00000000-0005-0000-0000-0000F50F0000}"/>
    <cellStyle name="Normal 2 5 7 4 4 2" xfId="7563" xr:uid="{00000000-0005-0000-0000-0000F60F0000}"/>
    <cellStyle name="Normal 2 5 7 4 5" xfId="3996" xr:uid="{00000000-0005-0000-0000-0000F70F0000}"/>
    <cellStyle name="Normal 2 5 7 4 5 2" xfId="8276" xr:uid="{00000000-0005-0000-0000-0000F80F0000}"/>
    <cellStyle name="Normal 2 5 7 4 6" xfId="4698" xr:uid="{00000000-0005-0000-0000-0000F90F0000}"/>
    <cellStyle name="Normal 2 5 7 5" xfId="534" xr:uid="{00000000-0005-0000-0000-0000FA0F0000}"/>
    <cellStyle name="Normal 2 5 7 5 2" xfId="1410" xr:uid="{00000000-0005-0000-0000-0000FB0F0000}"/>
    <cellStyle name="Normal 2 5 7 5 2 2" xfId="2707" xr:uid="{00000000-0005-0000-0000-0000FC0F0000}"/>
    <cellStyle name="Normal 2 5 7 5 2 2 2" xfId="6987" xr:uid="{00000000-0005-0000-0000-0000FD0F0000}"/>
    <cellStyle name="Normal 2 5 7 5 2 3" xfId="5690" xr:uid="{00000000-0005-0000-0000-0000FE0F0000}"/>
    <cellStyle name="Normal 2 5 7 5 3" xfId="2107" xr:uid="{00000000-0005-0000-0000-0000FF0F0000}"/>
    <cellStyle name="Normal 2 5 7 5 3 2" xfId="6387" xr:uid="{00000000-0005-0000-0000-000000100000}"/>
    <cellStyle name="Normal 2 5 7 5 4" xfId="3403" xr:uid="{00000000-0005-0000-0000-000001100000}"/>
    <cellStyle name="Normal 2 5 7 5 4 2" xfId="7683" xr:uid="{00000000-0005-0000-0000-000002100000}"/>
    <cellStyle name="Normal 2 5 7 5 5" xfId="4116" xr:uid="{00000000-0005-0000-0000-000003100000}"/>
    <cellStyle name="Normal 2 5 7 5 5 2" xfId="8396" xr:uid="{00000000-0005-0000-0000-000004100000}"/>
    <cellStyle name="Normal 2 5 7 5 6" xfId="4818" xr:uid="{00000000-0005-0000-0000-000005100000}"/>
    <cellStyle name="Normal 2 5 7 6" xfId="163" xr:uid="{00000000-0005-0000-0000-000006100000}"/>
    <cellStyle name="Normal 2 5 7 6 2" xfId="1739" xr:uid="{00000000-0005-0000-0000-000007100000}"/>
    <cellStyle name="Normal 2 5 7 6 2 2" xfId="6019" xr:uid="{00000000-0005-0000-0000-000008100000}"/>
    <cellStyle name="Normal 2 5 7 6 3" xfId="3035" xr:uid="{00000000-0005-0000-0000-000009100000}"/>
    <cellStyle name="Normal 2 5 7 6 3 2" xfId="7315" xr:uid="{00000000-0005-0000-0000-00000A100000}"/>
    <cellStyle name="Normal 2 5 7 6 4" xfId="3748" xr:uid="{00000000-0005-0000-0000-00000B100000}"/>
    <cellStyle name="Normal 2 5 7 6 4 2" xfId="8028" xr:uid="{00000000-0005-0000-0000-00000C100000}"/>
    <cellStyle name="Normal 2 5 7 6 5" xfId="4450" xr:uid="{00000000-0005-0000-0000-00000D100000}"/>
    <cellStyle name="Normal 2 5 7 7" xfId="784" xr:uid="{00000000-0005-0000-0000-00000E100000}"/>
    <cellStyle name="Normal 2 5 7 7 2" xfId="2339" xr:uid="{00000000-0005-0000-0000-00000F100000}"/>
    <cellStyle name="Normal 2 5 7 7 2 2" xfId="6619" xr:uid="{00000000-0005-0000-0000-000010100000}"/>
    <cellStyle name="Normal 2 5 7 7 3" xfId="5066" xr:uid="{00000000-0005-0000-0000-000011100000}"/>
    <cellStyle name="Normal 2 5 7 8" xfId="1042" xr:uid="{00000000-0005-0000-0000-000012100000}"/>
    <cellStyle name="Normal 2 5 7 8 2" xfId="5322" xr:uid="{00000000-0005-0000-0000-000013100000}"/>
    <cellStyle name="Normal 2 5 7 9" xfId="1658" xr:uid="{00000000-0005-0000-0000-000014100000}"/>
    <cellStyle name="Normal 2 5 7 9 2" xfId="5938" xr:uid="{00000000-0005-0000-0000-000015100000}"/>
    <cellStyle name="Normal 2 5 8" xfId="90" xr:uid="{00000000-0005-0000-0000-000016100000}"/>
    <cellStyle name="Normal 2 5 8 10" xfId="2963" xr:uid="{00000000-0005-0000-0000-000017100000}"/>
    <cellStyle name="Normal 2 5 8 10 2" xfId="7243" xr:uid="{00000000-0005-0000-0000-000018100000}"/>
    <cellStyle name="Normal 2 5 8 11" xfId="3659" xr:uid="{00000000-0005-0000-0000-000019100000}"/>
    <cellStyle name="Normal 2 5 8 11 2" xfId="7939" xr:uid="{00000000-0005-0000-0000-00001A100000}"/>
    <cellStyle name="Normal 2 5 8 12" xfId="4378" xr:uid="{00000000-0005-0000-0000-00001B100000}"/>
    <cellStyle name="Normal 2 5 8 2" xfId="337" xr:uid="{00000000-0005-0000-0000-00001C100000}"/>
    <cellStyle name="Normal 2 5 8 2 2" xfId="702" xr:uid="{00000000-0005-0000-0000-00001D100000}"/>
    <cellStyle name="Normal 2 5 8 2 2 2" xfId="1578" xr:uid="{00000000-0005-0000-0000-00001E100000}"/>
    <cellStyle name="Normal 2 5 8 2 2 2 2" xfId="2875" xr:uid="{00000000-0005-0000-0000-00001F100000}"/>
    <cellStyle name="Normal 2 5 8 2 2 2 2 2" xfId="7155" xr:uid="{00000000-0005-0000-0000-000020100000}"/>
    <cellStyle name="Normal 2 5 8 2 2 2 3" xfId="5858" xr:uid="{00000000-0005-0000-0000-000021100000}"/>
    <cellStyle name="Normal 2 5 8 2 2 3" xfId="2275" xr:uid="{00000000-0005-0000-0000-000022100000}"/>
    <cellStyle name="Normal 2 5 8 2 2 3 2" xfId="6555" xr:uid="{00000000-0005-0000-0000-000023100000}"/>
    <cellStyle name="Normal 2 5 8 2 2 4" xfId="3571" xr:uid="{00000000-0005-0000-0000-000024100000}"/>
    <cellStyle name="Normal 2 5 8 2 2 4 2" xfId="7851" xr:uid="{00000000-0005-0000-0000-000025100000}"/>
    <cellStyle name="Normal 2 5 8 2 2 5" xfId="4284" xr:uid="{00000000-0005-0000-0000-000026100000}"/>
    <cellStyle name="Normal 2 5 8 2 2 5 2" xfId="8564" xr:uid="{00000000-0005-0000-0000-000027100000}"/>
    <cellStyle name="Normal 2 5 8 2 2 6" xfId="4986" xr:uid="{00000000-0005-0000-0000-000028100000}"/>
    <cellStyle name="Normal 2 5 8 2 3" xfId="864" xr:uid="{00000000-0005-0000-0000-000029100000}"/>
    <cellStyle name="Normal 2 5 8 2 3 2" xfId="2512" xr:uid="{00000000-0005-0000-0000-00002A100000}"/>
    <cellStyle name="Normal 2 5 8 2 3 2 2" xfId="6792" xr:uid="{00000000-0005-0000-0000-00002B100000}"/>
    <cellStyle name="Normal 2 5 8 2 3 3" xfId="5146" xr:uid="{00000000-0005-0000-0000-00002C100000}"/>
    <cellStyle name="Normal 2 5 8 2 4" xfId="1215" xr:uid="{00000000-0005-0000-0000-00002D100000}"/>
    <cellStyle name="Normal 2 5 8 2 4 2" xfId="5495" xr:uid="{00000000-0005-0000-0000-00002E100000}"/>
    <cellStyle name="Normal 2 5 8 2 5" xfId="1912" xr:uid="{00000000-0005-0000-0000-00002F100000}"/>
    <cellStyle name="Normal 2 5 8 2 5 2" xfId="6192" xr:uid="{00000000-0005-0000-0000-000030100000}"/>
    <cellStyle name="Normal 2 5 8 2 6" xfId="3208" xr:uid="{00000000-0005-0000-0000-000031100000}"/>
    <cellStyle name="Normal 2 5 8 2 6 2" xfId="7488" xr:uid="{00000000-0005-0000-0000-000032100000}"/>
    <cellStyle name="Normal 2 5 8 2 7" xfId="3921" xr:uid="{00000000-0005-0000-0000-000033100000}"/>
    <cellStyle name="Normal 2 5 8 2 7 2" xfId="8201" xr:uid="{00000000-0005-0000-0000-000034100000}"/>
    <cellStyle name="Normal 2 5 8 2 8" xfId="4623" xr:uid="{00000000-0005-0000-0000-000035100000}"/>
    <cellStyle name="Normal 2 5 8 3" xfId="265" xr:uid="{00000000-0005-0000-0000-000036100000}"/>
    <cellStyle name="Normal 2 5 8 3 2" xfId="630" xr:uid="{00000000-0005-0000-0000-000037100000}"/>
    <cellStyle name="Normal 2 5 8 3 2 2" xfId="1506" xr:uid="{00000000-0005-0000-0000-000038100000}"/>
    <cellStyle name="Normal 2 5 8 3 2 2 2" xfId="2803" xr:uid="{00000000-0005-0000-0000-000039100000}"/>
    <cellStyle name="Normal 2 5 8 3 2 2 2 2" xfId="7083" xr:uid="{00000000-0005-0000-0000-00003A100000}"/>
    <cellStyle name="Normal 2 5 8 3 2 2 3" xfId="5786" xr:uid="{00000000-0005-0000-0000-00003B100000}"/>
    <cellStyle name="Normal 2 5 8 3 2 3" xfId="2203" xr:uid="{00000000-0005-0000-0000-00003C100000}"/>
    <cellStyle name="Normal 2 5 8 3 2 3 2" xfId="6483" xr:uid="{00000000-0005-0000-0000-00003D100000}"/>
    <cellStyle name="Normal 2 5 8 3 2 4" xfId="3499" xr:uid="{00000000-0005-0000-0000-00003E100000}"/>
    <cellStyle name="Normal 2 5 8 3 2 4 2" xfId="7779" xr:uid="{00000000-0005-0000-0000-00003F100000}"/>
    <cellStyle name="Normal 2 5 8 3 2 5" xfId="4212" xr:uid="{00000000-0005-0000-0000-000040100000}"/>
    <cellStyle name="Normal 2 5 8 3 2 5 2" xfId="8492" xr:uid="{00000000-0005-0000-0000-000041100000}"/>
    <cellStyle name="Normal 2 5 8 3 2 6" xfId="4914" xr:uid="{00000000-0005-0000-0000-000042100000}"/>
    <cellStyle name="Normal 2 5 8 3 3" xfId="952" xr:uid="{00000000-0005-0000-0000-000043100000}"/>
    <cellStyle name="Normal 2 5 8 3 3 2" xfId="2440" xr:uid="{00000000-0005-0000-0000-000044100000}"/>
    <cellStyle name="Normal 2 5 8 3 3 2 2" xfId="6720" xr:uid="{00000000-0005-0000-0000-000045100000}"/>
    <cellStyle name="Normal 2 5 8 3 3 3" xfId="5234" xr:uid="{00000000-0005-0000-0000-000046100000}"/>
    <cellStyle name="Normal 2 5 8 3 4" xfId="1143" xr:uid="{00000000-0005-0000-0000-000047100000}"/>
    <cellStyle name="Normal 2 5 8 3 4 2" xfId="5423" xr:uid="{00000000-0005-0000-0000-000048100000}"/>
    <cellStyle name="Normal 2 5 8 3 5" xfId="1840" xr:uid="{00000000-0005-0000-0000-000049100000}"/>
    <cellStyle name="Normal 2 5 8 3 5 2" xfId="6120" xr:uid="{00000000-0005-0000-0000-00004A100000}"/>
    <cellStyle name="Normal 2 5 8 3 6" xfId="3136" xr:uid="{00000000-0005-0000-0000-00004B100000}"/>
    <cellStyle name="Normal 2 5 8 3 6 2" xfId="7416" xr:uid="{00000000-0005-0000-0000-00004C100000}"/>
    <cellStyle name="Normal 2 5 8 3 7" xfId="3849" xr:uid="{00000000-0005-0000-0000-00004D100000}"/>
    <cellStyle name="Normal 2 5 8 3 7 2" xfId="8129" xr:uid="{00000000-0005-0000-0000-00004E100000}"/>
    <cellStyle name="Normal 2 5 8 3 8" xfId="4551" xr:uid="{00000000-0005-0000-0000-00004F100000}"/>
    <cellStyle name="Normal 2 5 8 4" xfId="422" xr:uid="{00000000-0005-0000-0000-000050100000}"/>
    <cellStyle name="Normal 2 5 8 4 2" xfId="1298" xr:uid="{00000000-0005-0000-0000-000051100000}"/>
    <cellStyle name="Normal 2 5 8 4 2 2" xfId="2595" xr:uid="{00000000-0005-0000-0000-000052100000}"/>
    <cellStyle name="Normal 2 5 8 4 2 2 2" xfId="6875" xr:uid="{00000000-0005-0000-0000-000053100000}"/>
    <cellStyle name="Normal 2 5 8 4 2 3" xfId="5578" xr:uid="{00000000-0005-0000-0000-000054100000}"/>
    <cellStyle name="Normal 2 5 8 4 3" xfId="1995" xr:uid="{00000000-0005-0000-0000-000055100000}"/>
    <cellStyle name="Normal 2 5 8 4 3 2" xfId="6275" xr:uid="{00000000-0005-0000-0000-000056100000}"/>
    <cellStyle name="Normal 2 5 8 4 4" xfId="3291" xr:uid="{00000000-0005-0000-0000-000057100000}"/>
    <cellStyle name="Normal 2 5 8 4 4 2" xfId="7571" xr:uid="{00000000-0005-0000-0000-000058100000}"/>
    <cellStyle name="Normal 2 5 8 4 5" xfId="4004" xr:uid="{00000000-0005-0000-0000-000059100000}"/>
    <cellStyle name="Normal 2 5 8 4 5 2" xfId="8284" xr:uid="{00000000-0005-0000-0000-00005A100000}"/>
    <cellStyle name="Normal 2 5 8 4 6" xfId="4706" xr:uid="{00000000-0005-0000-0000-00005B100000}"/>
    <cellStyle name="Normal 2 5 8 5" xfId="542" xr:uid="{00000000-0005-0000-0000-00005C100000}"/>
    <cellStyle name="Normal 2 5 8 5 2" xfId="1418" xr:uid="{00000000-0005-0000-0000-00005D100000}"/>
    <cellStyle name="Normal 2 5 8 5 2 2" xfId="2715" xr:uid="{00000000-0005-0000-0000-00005E100000}"/>
    <cellStyle name="Normal 2 5 8 5 2 2 2" xfId="6995" xr:uid="{00000000-0005-0000-0000-00005F100000}"/>
    <cellStyle name="Normal 2 5 8 5 2 3" xfId="5698" xr:uid="{00000000-0005-0000-0000-000060100000}"/>
    <cellStyle name="Normal 2 5 8 5 3" xfId="2115" xr:uid="{00000000-0005-0000-0000-000061100000}"/>
    <cellStyle name="Normal 2 5 8 5 3 2" xfId="6395" xr:uid="{00000000-0005-0000-0000-000062100000}"/>
    <cellStyle name="Normal 2 5 8 5 4" xfId="3411" xr:uid="{00000000-0005-0000-0000-000063100000}"/>
    <cellStyle name="Normal 2 5 8 5 4 2" xfId="7691" xr:uid="{00000000-0005-0000-0000-000064100000}"/>
    <cellStyle name="Normal 2 5 8 5 5" xfId="4124" xr:uid="{00000000-0005-0000-0000-000065100000}"/>
    <cellStyle name="Normal 2 5 8 5 5 2" xfId="8404" xr:uid="{00000000-0005-0000-0000-000066100000}"/>
    <cellStyle name="Normal 2 5 8 5 6" xfId="4826" xr:uid="{00000000-0005-0000-0000-000067100000}"/>
    <cellStyle name="Normal 2 5 8 6" xfId="171" xr:uid="{00000000-0005-0000-0000-000068100000}"/>
    <cellStyle name="Normal 2 5 8 6 2" xfId="1747" xr:uid="{00000000-0005-0000-0000-000069100000}"/>
    <cellStyle name="Normal 2 5 8 6 2 2" xfId="6027" xr:uid="{00000000-0005-0000-0000-00006A100000}"/>
    <cellStyle name="Normal 2 5 8 6 3" xfId="3043" xr:uid="{00000000-0005-0000-0000-00006B100000}"/>
    <cellStyle name="Normal 2 5 8 6 3 2" xfId="7323" xr:uid="{00000000-0005-0000-0000-00006C100000}"/>
    <cellStyle name="Normal 2 5 8 6 4" xfId="3756" xr:uid="{00000000-0005-0000-0000-00006D100000}"/>
    <cellStyle name="Normal 2 5 8 6 4 2" xfId="8036" xr:uid="{00000000-0005-0000-0000-00006E100000}"/>
    <cellStyle name="Normal 2 5 8 6 5" xfId="4458" xr:uid="{00000000-0005-0000-0000-00006F100000}"/>
    <cellStyle name="Normal 2 5 8 7" xfId="792" xr:uid="{00000000-0005-0000-0000-000070100000}"/>
    <cellStyle name="Normal 2 5 8 7 2" xfId="2347" xr:uid="{00000000-0005-0000-0000-000071100000}"/>
    <cellStyle name="Normal 2 5 8 7 2 2" xfId="6627" xr:uid="{00000000-0005-0000-0000-000072100000}"/>
    <cellStyle name="Normal 2 5 8 7 3" xfId="5074" xr:uid="{00000000-0005-0000-0000-000073100000}"/>
    <cellStyle name="Normal 2 5 8 8" xfId="1050" xr:uid="{00000000-0005-0000-0000-000074100000}"/>
    <cellStyle name="Normal 2 5 8 8 2" xfId="5330" xr:uid="{00000000-0005-0000-0000-000075100000}"/>
    <cellStyle name="Normal 2 5 8 9" xfId="1666" xr:uid="{00000000-0005-0000-0000-000076100000}"/>
    <cellStyle name="Normal 2 5 8 9 2" xfId="5946" xr:uid="{00000000-0005-0000-0000-000077100000}"/>
    <cellStyle name="Normal 2 5 9" xfId="30" xr:uid="{00000000-0005-0000-0000-000078100000}"/>
    <cellStyle name="Normal 2 5 9 10" xfId="3603" xr:uid="{00000000-0005-0000-0000-000079100000}"/>
    <cellStyle name="Normal 2 5 9 10 2" xfId="7883" xr:uid="{00000000-0005-0000-0000-00007A100000}"/>
    <cellStyle name="Normal 2 5 9 11" xfId="4322" xr:uid="{00000000-0005-0000-0000-00007B100000}"/>
    <cellStyle name="Normal 2 5 9 2" xfId="470" xr:uid="{00000000-0005-0000-0000-00007C100000}"/>
    <cellStyle name="Normal 2 5 9 2 2" xfId="896" xr:uid="{00000000-0005-0000-0000-00007D100000}"/>
    <cellStyle name="Normal 2 5 9 2 2 2" xfId="2643" xr:uid="{00000000-0005-0000-0000-00007E100000}"/>
    <cellStyle name="Normal 2 5 9 2 2 2 2" xfId="6923" xr:uid="{00000000-0005-0000-0000-00007F100000}"/>
    <cellStyle name="Normal 2 5 9 2 2 3" xfId="5178" xr:uid="{00000000-0005-0000-0000-000080100000}"/>
    <cellStyle name="Normal 2 5 9 2 3" xfId="1346" xr:uid="{00000000-0005-0000-0000-000081100000}"/>
    <cellStyle name="Normal 2 5 9 2 3 2" xfId="5626" xr:uid="{00000000-0005-0000-0000-000082100000}"/>
    <cellStyle name="Normal 2 5 9 2 4" xfId="2043" xr:uid="{00000000-0005-0000-0000-000083100000}"/>
    <cellStyle name="Normal 2 5 9 2 4 2" xfId="6323" xr:uid="{00000000-0005-0000-0000-000084100000}"/>
    <cellStyle name="Normal 2 5 9 2 5" xfId="3339" xr:uid="{00000000-0005-0000-0000-000085100000}"/>
    <cellStyle name="Normal 2 5 9 2 5 2" xfId="7619" xr:uid="{00000000-0005-0000-0000-000086100000}"/>
    <cellStyle name="Normal 2 5 9 2 6" xfId="4052" xr:uid="{00000000-0005-0000-0000-000087100000}"/>
    <cellStyle name="Normal 2 5 9 2 6 2" xfId="8332" xr:uid="{00000000-0005-0000-0000-000088100000}"/>
    <cellStyle name="Normal 2 5 9 2 7" xfId="4754" xr:uid="{00000000-0005-0000-0000-000089100000}"/>
    <cellStyle name="Normal 2 5 9 3" xfId="365" xr:uid="{00000000-0005-0000-0000-00008A100000}"/>
    <cellStyle name="Normal 2 5 9 3 2" xfId="1242" xr:uid="{00000000-0005-0000-0000-00008B100000}"/>
    <cellStyle name="Normal 2 5 9 3 2 2" xfId="2539" xr:uid="{00000000-0005-0000-0000-00008C100000}"/>
    <cellStyle name="Normal 2 5 9 3 2 2 2" xfId="6819" xr:uid="{00000000-0005-0000-0000-00008D100000}"/>
    <cellStyle name="Normal 2 5 9 3 2 3" xfId="5522" xr:uid="{00000000-0005-0000-0000-00008E100000}"/>
    <cellStyle name="Normal 2 5 9 3 3" xfId="1939" xr:uid="{00000000-0005-0000-0000-00008F100000}"/>
    <cellStyle name="Normal 2 5 9 3 3 2" xfId="6219" xr:uid="{00000000-0005-0000-0000-000090100000}"/>
    <cellStyle name="Normal 2 5 9 3 4" xfId="3235" xr:uid="{00000000-0005-0000-0000-000091100000}"/>
    <cellStyle name="Normal 2 5 9 3 4 2" xfId="7515" xr:uid="{00000000-0005-0000-0000-000092100000}"/>
    <cellStyle name="Normal 2 5 9 3 5" xfId="3948" xr:uid="{00000000-0005-0000-0000-000093100000}"/>
    <cellStyle name="Normal 2 5 9 3 5 2" xfId="8228" xr:uid="{00000000-0005-0000-0000-000094100000}"/>
    <cellStyle name="Normal 2 5 9 3 6" xfId="4650" xr:uid="{00000000-0005-0000-0000-000095100000}"/>
    <cellStyle name="Normal 2 5 9 4" xfId="574" xr:uid="{00000000-0005-0000-0000-000096100000}"/>
    <cellStyle name="Normal 2 5 9 4 2" xfId="1450" xr:uid="{00000000-0005-0000-0000-000097100000}"/>
    <cellStyle name="Normal 2 5 9 4 2 2" xfId="2747" xr:uid="{00000000-0005-0000-0000-000098100000}"/>
    <cellStyle name="Normal 2 5 9 4 2 2 2" xfId="7027" xr:uid="{00000000-0005-0000-0000-000099100000}"/>
    <cellStyle name="Normal 2 5 9 4 2 3" xfId="5730" xr:uid="{00000000-0005-0000-0000-00009A100000}"/>
    <cellStyle name="Normal 2 5 9 4 3" xfId="2147" xr:uid="{00000000-0005-0000-0000-00009B100000}"/>
    <cellStyle name="Normal 2 5 9 4 3 2" xfId="6427" xr:uid="{00000000-0005-0000-0000-00009C100000}"/>
    <cellStyle name="Normal 2 5 9 4 4" xfId="3443" xr:uid="{00000000-0005-0000-0000-00009D100000}"/>
    <cellStyle name="Normal 2 5 9 4 4 2" xfId="7723" xr:uid="{00000000-0005-0000-0000-00009E100000}"/>
    <cellStyle name="Normal 2 5 9 4 5" xfId="4156" xr:uid="{00000000-0005-0000-0000-00009F100000}"/>
    <cellStyle name="Normal 2 5 9 4 5 2" xfId="8436" xr:uid="{00000000-0005-0000-0000-0000A0100000}"/>
    <cellStyle name="Normal 2 5 9 4 6" xfId="4858" xr:uid="{00000000-0005-0000-0000-0000A1100000}"/>
    <cellStyle name="Normal 2 5 9 5" xfId="206" xr:uid="{00000000-0005-0000-0000-0000A2100000}"/>
    <cellStyle name="Normal 2 5 9 5 2" xfId="1782" xr:uid="{00000000-0005-0000-0000-0000A3100000}"/>
    <cellStyle name="Normal 2 5 9 5 2 2" xfId="6062" xr:uid="{00000000-0005-0000-0000-0000A4100000}"/>
    <cellStyle name="Normal 2 5 9 5 3" xfId="3078" xr:uid="{00000000-0005-0000-0000-0000A5100000}"/>
    <cellStyle name="Normal 2 5 9 5 3 2" xfId="7358" xr:uid="{00000000-0005-0000-0000-0000A6100000}"/>
    <cellStyle name="Normal 2 5 9 5 4" xfId="3791" xr:uid="{00000000-0005-0000-0000-0000A7100000}"/>
    <cellStyle name="Normal 2 5 9 5 4 2" xfId="8071" xr:uid="{00000000-0005-0000-0000-0000A8100000}"/>
    <cellStyle name="Normal 2 5 9 5 5" xfId="4493" xr:uid="{00000000-0005-0000-0000-0000A9100000}"/>
    <cellStyle name="Normal 2 5 9 6" xfId="736" xr:uid="{00000000-0005-0000-0000-0000AA100000}"/>
    <cellStyle name="Normal 2 5 9 6 2" xfId="2382" xr:uid="{00000000-0005-0000-0000-0000AB100000}"/>
    <cellStyle name="Normal 2 5 9 6 2 2" xfId="6662" xr:uid="{00000000-0005-0000-0000-0000AC100000}"/>
    <cellStyle name="Normal 2 5 9 6 3" xfId="5018" xr:uid="{00000000-0005-0000-0000-0000AD100000}"/>
    <cellStyle name="Normal 2 5 9 7" xfId="1085" xr:uid="{00000000-0005-0000-0000-0000AE100000}"/>
    <cellStyle name="Normal 2 5 9 7 2" xfId="5365" xr:uid="{00000000-0005-0000-0000-0000AF100000}"/>
    <cellStyle name="Normal 2 5 9 8" xfId="1610" xr:uid="{00000000-0005-0000-0000-0000B0100000}"/>
    <cellStyle name="Normal 2 5 9 8 2" xfId="5890" xr:uid="{00000000-0005-0000-0000-0000B1100000}"/>
    <cellStyle name="Normal 2 5 9 9" xfId="2907" xr:uid="{00000000-0005-0000-0000-0000B2100000}"/>
    <cellStyle name="Normal 2 5 9 9 2" xfId="7187" xr:uid="{00000000-0005-0000-0000-0000B3100000}"/>
    <cellStyle name="Normal 2 6" xfId="9" xr:uid="{00000000-0005-0000-0000-0000B4100000}"/>
    <cellStyle name="Normal 2 6 10" xfId="107" xr:uid="{00000000-0005-0000-0000-0000B5100000}"/>
    <cellStyle name="Normal 2 6 10 10" xfId="4395" xr:uid="{00000000-0005-0000-0000-0000B6100000}"/>
    <cellStyle name="Normal 2 6 10 2" xfId="439" xr:uid="{00000000-0005-0000-0000-0000B7100000}"/>
    <cellStyle name="Normal 2 6 10 2 2" xfId="1315" xr:uid="{00000000-0005-0000-0000-0000B8100000}"/>
    <cellStyle name="Normal 2 6 10 2 2 2" xfId="2612" xr:uid="{00000000-0005-0000-0000-0000B9100000}"/>
    <cellStyle name="Normal 2 6 10 2 2 2 2" xfId="6892" xr:uid="{00000000-0005-0000-0000-0000BA100000}"/>
    <cellStyle name="Normal 2 6 10 2 2 3" xfId="5595" xr:uid="{00000000-0005-0000-0000-0000BB100000}"/>
    <cellStyle name="Normal 2 6 10 2 3" xfId="2012" xr:uid="{00000000-0005-0000-0000-0000BC100000}"/>
    <cellStyle name="Normal 2 6 10 2 3 2" xfId="6292" xr:uid="{00000000-0005-0000-0000-0000BD100000}"/>
    <cellStyle name="Normal 2 6 10 2 4" xfId="3308" xr:uid="{00000000-0005-0000-0000-0000BE100000}"/>
    <cellStyle name="Normal 2 6 10 2 4 2" xfId="7588" xr:uid="{00000000-0005-0000-0000-0000BF100000}"/>
    <cellStyle name="Normal 2 6 10 2 5" xfId="4021" xr:uid="{00000000-0005-0000-0000-0000C0100000}"/>
    <cellStyle name="Normal 2 6 10 2 5 2" xfId="8301" xr:uid="{00000000-0005-0000-0000-0000C1100000}"/>
    <cellStyle name="Normal 2 6 10 2 6" xfId="4723" xr:uid="{00000000-0005-0000-0000-0000C2100000}"/>
    <cellStyle name="Normal 2 6 10 3" xfId="647" xr:uid="{00000000-0005-0000-0000-0000C3100000}"/>
    <cellStyle name="Normal 2 6 10 3 2" xfId="1523" xr:uid="{00000000-0005-0000-0000-0000C4100000}"/>
    <cellStyle name="Normal 2 6 10 3 2 2" xfId="2820" xr:uid="{00000000-0005-0000-0000-0000C5100000}"/>
    <cellStyle name="Normal 2 6 10 3 2 2 2" xfId="7100" xr:uid="{00000000-0005-0000-0000-0000C6100000}"/>
    <cellStyle name="Normal 2 6 10 3 2 3" xfId="5803" xr:uid="{00000000-0005-0000-0000-0000C7100000}"/>
    <cellStyle name="Normal 2 6 10 3 3" xfId="2220" xr:uid="{00000000-0005-0000-0000-0000C8100000}"/>
    <cellStyle name="Normal 2 6 10 3 3 2" xfId="6500" xr:uid="{00000000-0005-0000-0000-0000C9100000}"/>
    <cellStyle name="Normal 2 6 10 3 4" xfId="3516" xr:uid="{00000000-0005-0000-0000-0000CA100000}"/>
    <cellStyle name="Normal 2 6 10 3 4 2" xfId="7796" xr:uid="{00000000-0005-0000-0000-0000CB100000}"/>
    <cellStyle name="Normal 2 6 10 3 5" xfId="4229" xr:uid="{00000000-0005-0000-0000-0000CC100000}"/>
    <cellStyle name="Normal 2 6 10 3 5 2" xfId="8509" xr:uid="{00000000-0005-0000-0000-0000CD100000}"/>
    <cellStyle name="Normal 2 6 10 3 6" xfId="4931" xr:uid="{00000000-0005-0000-0000-0000CE100000}"/>
    <cellStyle name="Normal 2 6 10 4" xfId="282" xr:uid="{00000000-0005-0000-0000-0000CF100000}"/>
    <cellStyle name="Normal 2 6 10 4 2" xfId="1857" xr:uid="{00000000-0005-0000-0000-0000D0100000}"/>
    <cellStyle name="Normal 2 6 10 4 2 2" xfId="6137" xr:uid="{00000000-0005-0000-0000-0000D1100000}"/>
    <cellStyle name="Normal 2 6 10 4 3" xfId="3153" xr:uid="{00000000-0005-0000-0000-0000D2100000}"/>
    <cellStyle name="Normal 2 6 10 4 3 2" xfId="7433" xr:uid="{00000000-0005-0000-0000-0000D3100000}"/>
    <cellStyle name="Normal 2 6 10 4 4" xfId="3866" xr:uid="{00000000-0005-0000-0000-0000D4100000}"/>
    <cellStyle name="Normal 2 6 10 4 4 2" xfId="8146" xr:uid="{00000000-0005-0000-0000-0000D5100000}"/>
    <cellStyle name="Normal 2 6 10 4 5" xfId="4568" xr:uid="{00000000-0005-0000-0000-0000D6100000}"/>
    <cellStyle name="Normal 2 6 10 5" xfId="809" xr:uid="{00000000-0005-0000-0000-0000D7100000}"/>
    <cellStyle name="Normal 2 6 10 5 2" xfId="2457" xr:uid="{00000000-0005-0000-0000-0000D8100000}"/>
    <cellStyle name="Normal 2 6 10 5 2 2" xfId="6737" xr:uid="{00000000-0005-0000-0000-0000D9100000}"/>
    <cellStyle name="Normal 2 6 10 5 3" xfId="5091" xr:uid="{00000000-0005-0000-0000-0000DA100000}"/>
    <cellStyle name="Normal 2 6 10 6" xfId="1160" xr:uid="{00000000-0005-0000-0000-0000DB100000}"/>
    <cellStyle name="Normal 2 6 10 6 2" xfId="5440" xr:uid="{00000000-0005-0000-0000-0000DC100000}"/>
    <cellStyle name="Normal 2 6 10 7" xfId="1683" xr:uid="{00000000-0005-0000-0000-0000DD100000}"/>
    <cellStyle name="Normal 2 6 10 7 2" xfId="5963" xr:uid="{00000000-0005-0000-0000-0000DE100000}"/>
    <cellStyle name="Normal 2 6 10 8" xfId="2980" xr:uid="{00000000-0005-0000-0000-0000DF100000}"/>
    <cellStyle name="Normal 2 6 10 8 2" xfId="7260" xr:uid="{00000000-0005-0000-0000-0000E0100000}"/>
    <cellStyle name="Normal 2 6 10 9" xfId="3676" xr:uid="{00000000-0005-0000-0000-0000E1100000}"/>
    <cellStyle name="Normal 2 6 10 9 2" xfId="7956" xr:uid="{00000000-0005-0000-0000-0000E2100000}"/>
    <cellStyle name="Normal 2 6 11" xfId="190" xr:uid="{00000000-0005-0000-0000-0000E3100000}"/>
    <cellStyle name="Normal 2 6 11 2" xfId="559" xr:uid="{00000000-0005-0000-0000-0000E4100000}"/>
    <cellStyle name="Normal 2 6 11 2 2" xfId="1435" xr:uid="{00000000-0005-0000-0000-0000E5100000}"/>
    <cellStyle name="Normal 2 6 11 2 2 2" xfId="2732" xr:uid="{00000000-0005-0000-0000-0000E6100000}"/>
    <cellStyle name="Normal 2 6 11 2 2 2 2" xfId="7012" xr:uid="{00000000-0005-0000-0000-0000E7100000}"/>
    <cellStyle name="Normal 2 6 11 2 2 3" xfId="5715" xr:uid="{00000000-0005-0000-0000-0000E8100000}"/>
    <cellStyle name="Normal 2 6 11 2 3" xfId="2132" xr:uid="{00000000-0005-0000-0000-0000E9100000}"/>
    <cellStyle name="Normal 2 6 11 2 3 2" xfId="6412" xr:uid="{00000000-0005-0000-0000-0000EA100000}"/>
    <cellStyle name="Normal 2 6 11 2 4" xfId="3428" xr:uid="{00000000-0005-0000-0000-0000EB100000}"/>
    <cellStyle name="Normal 2 6 11 2 4 2" xfId="7708" xr:uid="{00000000-0005-0000-0000-0000EC100000}"/>
    <cellStyle name="Normal 2 6 11 2 5" xfId="4141" xr:uid="{00000000-0005-0000-0000-0000ED100000}"/>
    <cellStyle name="Normal 2 6 11 2 5 2" xfId="8421" xr:uid="{00000000-0005-0000-0000-0000EE100000}"/>
    <cellStyle name="Normal 2 6 11 2 6" xfId="4843" xr:uid="{00000000-0005-0000-0000-0000EF100000}"/>
    <cellStyle name="Normal 2 6 11 3" xfId="881" xr:uid="{00000000-0005-0000-0000-0000F0100000}"/>
    <cellStyle name="Normal 2 6 11 3 2" xfId="2366" xr:uid="{00000000-0005-0000-0000-0000F1100000}"/>
    <cellStyle name="Normal 2 6 11 3 2 2" xfId="6646" xr:uid="{00000000-0005-0000-0000-0000F2100000}"/>
    <cellStyle name="Normal 2 6 11 3 3" xfId="5163" xr:uid="{00000000-0005-0000-0000-0000F3100000}"/>
    <cellStyle name="Normal 2 6 11 4" xfId="1069" xr:uid="{00000000-0005-0000-0000-0000F4100000}"/>
    <cellStyle name="Normal 2 6 11 4 2" xfId="5349" xr:uid="{00000000-0005-0000-0000-0000F5100000}"/>
    <cellStyle name="Normal 2 6 11 5" xfId="1766" xr:uid="{00000000-0005-0000-0000-0000F6100000}"/>
    <cellStyle name="Normal 2 6 11 5 2" xfId="6046" xr:uid="{00000000-0005-0000-0000-0000F7100000}"/>
    <cellStyle name="Normal 2 6 11 6" xfId="3062" xr:uid="{00000000-0005-0000-0000-0000F8100000}"/>
    <cellStyle name="Normal 2 6 11 6 2" xfId="7342" xr:uid="{00000000-0005-0000-0000-0000F9100000}"/>
    <cellStyle name="Normal 2 6 11 7" xfId="3775" xr:uid="{00000000-0005-0000-0000-0000FA100000}"/>
    <cellStyle name="Normal 2 6 11 7 2" xfId="8055" xr:uid="{00000000-0005-0000-0000-0000FB100000}"/>
    <cellStyle name="Normal 2 6 11 8" xfId="4477" xr:uid="{00000000-0005-0000-0000-0000FC100000}"/>
    <cellStyle name="Normal 2 6 12" xfId="353" xr:uid="{00000000-0005-0000-0000-0000FD100000}"/>
    <cellStyle name="Normal 2 6 12 2" xfId="1230" xr:uid="{00000000-0005-0000-0000-0000FE100000}"/>
    <cellStyle name="Normal 2 6 12 2 2" xfId="2527" xr:uid="{00000000-0005-0000-0000-0000FF100000}"/>
    <cellStyle name="Normal 2 6 12 2 2 2" xfId="6807" xr:uid="{00000000-0005-0000-0000-000000110000}"/>
    <cellStyle name="Normal 2 6 12 2 3" xfId="5510" xr:uid="{00000000-0005-0000-0000-000001110000}"/>
    <cellStyle name="Normal 2 6 12 3" xfId="1927" xr:uid="{00000000-0005-0000-0000-000002110000}"/>
    <cellStyle name="Normal 2 6 12 3 2" xfId="6207" xr:uid="{00000000-0005-0000-0000-000003110000}"/>
    <cellStyle name="Normal 2 6 12 4" xfId="3223" xr:uid="{00000000-0005-0000-0000-000004110000}"/>
    <cellStyle name="Normal 2 6 12 4 2" xfId="7503" xr:uid="{00000000-0005-0000-0000-000005110000}"/>
    <cellStyle name="Normal 2 6 12 5" xfId="3936" xr:uid="{00000000-0005-0000-0000-000006110000}"/>
    <cellStyle name="Normal 2 6 12 5 2" xfId="8216" xr:uid="{00000000-0005-0000-0000-000007110000}"/>
    <cellStyle name="Normal 2 6 12 6" xfId="4638" xr:uid="{00000000-0005-0000-0000-000008110000}"/>
    <cellStyle name="Normal 2 6 13" xfId="487" xr:uid="{00000000-0005-0000-0000-000009110000}"/>
    <cellStyle name="Normal 2 6 13 2" xfId="1363" xr:uid="{00000000-0005-0000-0000-00000A110000}"/>
    <cellStyle name="Normal 2 6 13 2 2" xfId="2660" xr:uid="{00000000-0005-0000-0000-00000B110000}"/>
    <cellStyle name="Normal 2 6 13 2 2 2" xfId="6940" xr:uid="{00000000-0005-0000-0000-00000C110000}"/>
    <cellStyle name="Normal 2 6 13 2 3" xfId="5643" xr:uid="{00000000-0005-0000-0000-00000D110000}"/>
    <cellStyle name="Normal 2 6 13 3" xfId="2060" xr:uid="{00000000-0005-0000-0000-00000E110000}"/>
    <cellStyle name="Normal 2 6 13 3 2" xfId="6340" xr:uid="{00000000-0005-0000-0000-00000F110000}"/>
    <cellStyle name="Normal 2 6 13 4" xfId="3356" xr:uid="{00000000-0005-0000-0000-000010110000}"/>
    <cellStyle name="Normal 2 6 13 4 2" xfId="7636" xr:uid="{00000000-0005-0000-0000-000011110000}"/>
    <cellStyle name="Normal 2 6 13 5" xfId="4069" xr:uid="{00000000-0005-0000-0000-000012110000}"/>
    <cellStyle name="Normal 2 6 13 5 2" xfId="8349" xr:uid="{00000000-0005-0000-0000-000013110000}"/>
    <cellStyle name="Normal 2 6 13 6" xfId="4771" xr:uid="{00000000-0005-0000-0000-000014110000}"/>
    <cellStyle name="Normal 2 6 14" xfId="115" xr:uid="{00000000-0005-0000-0000-000015110000}"/>
    <cellStyle name="Normal 2 6 14 2" xfId="993" xr:uid="{00000000-0005-0000-0000-000016110000}"/>
    <cellStyle name="Normal 2 6 14 2 2" xfId="5275" xr:uid="{00000000-0005-0000-0000-000017110000}"/>
    <cellStyle name="Normal 2 6 14 3" xfId="1691" xr:uid="{00000000-0005-0000-0000-000018110000}"/>
    <cellStyle name="Normal 2 6 14 3 2" xfId="5971" xr:uid="{00000000-0005-0000-0000-000019110000}"/>
    <cellStyle name="Normal 2 6 14 4" xfId="2988" xr:uid="{00000000-0005-0000-0000-00001A110000}"/>
    <cellStyle name="Normal 2 6 14 4 2" xfId="7268" xr:uid="{00000000-0005-0000-0000-00001B110000}"/>
    <cellStyle name="Normal 2 6 14 5" xfId="3701" xr:uid="{00000000-0005-0000-0000-00001C110000}"/>
    <cellStyle name="Normal 2 6 14 5 2" xfId="7981" xr:uid="{00000000-0005-0000-0000-00001D110000}"/>
    <cellStyle name="Normal 2 6 14 6" xfId="4403" xr:uid="{00000000-0005-0000-0000-00001E110000}"/>
    <cellStyle name="Normal 2 6 15" xfId="721" xr:uid="{00000000-0005-0000-0000-00001F110000}"/>
    <cellStyle name="Normal 2 6 15 2" xfId="2292" xr:uid="{00000000-0005-0000-0000-000020110000}"/>
    <cellStyle name="Normal 2 6 15 2 2" xfId="6572" xr:uid="{00000000-0005-0000-0000-000021110000}"/>
    <cellStyle name="Normal 2 6 15 3" xfId="5003" xr:uid="{00000000-0005-0000-0000-000022110000}"/>
    <cellStyle name="Normal 2 6 16" xfId="969" xr:uid="{00000000-0005-0000-0000-000023110000}"/>
    <cellStyle name="Normal 2 6 16 2" xfId="5251" xr:uid="{00000000-0005-0000-0000-000024110000}"/>
    <cellStyle name="Normal 2 6 17" xfId="1595" xr:uid="{00000000-0005-0000-0000-000025110000}"/>
    <cellStyle name="Normal 2 6 17 2" xfId="5875" xr:uid="{00000000-0005-0000-0000-000026110000}"/>
    <cellStyle name="Normal 2 6 18" xfId="2892" xr:uid="{00000000-0005-0000-0000-000027110000}"/>
    <cellStyle name="Normal 2 6 18 2" xfId="7172" xr:uid="{00000000-0005-0000-0000-000028110000}"/>
    <cellStyle name="Normal 2 6 19" xfId="3588" xr:uid="{00000000-0005-0000-0000-000029110000}"/>
    <cellStyle name="Normal 2 6 19 2" xfId="7868" xr:uid="{00000000-0005-0000-0000-00002A110000}"/>
    <cellStyle name="Normal 2 6 2" xfId="23" xr:uid="{00000000-0005-0000-0000-00002B110000}"/>
    <cellStyle name="Normal 2 6 2 10" xfId="985" xr:uid="{00000000-0005-0000-0000-00002C110000}"/>
    <cellStyle name="Normal 2 6 2 10 2" xfId="5267" xr:uid="{00000000-0005-0000-0000-00002D110000}"/>
    <cellStyle name="Normal 2 6 2 11" xfId="1603" xr:uid="{00000000-0005-0000-0000-00002E110000}"/>
    <cellStyle name="Normal 2 6 2 11 2" xfId="5883" xr:uid="{00000000-0005-0000-0000-00002F110000}"/>
    <cellStyle name="Normal 2 6 2 12" xfId="2900" xr:uid="{00000000-0005-0000-0000-000030110000}"/>
    <cellStyle name="Normal 2 6 2 12 2" xfId="7180" xr:uid="{00000000-0005-0000-0000-000031110000}"/>
    <cellStyle name="Normal 2 6 2 13" xfId="3596" xr:uid="{00000000-0005-0000-0000-000032110000}"/>
    <cellStyle name="Normal 2 6 2 13 2" xfId="7876" xr:uid="{00000000-0005-0000-0000-000033110000}"/>
    <cellStyle name="Normal 2 6 2 14" xfId="4315" xr:uid="{00000000-0005-0000-0000-000034110000}"/>
    <cellStyle name="Normal 2 6 2 2" xfId="99" xr:uid="{00000000-0005-0000-0000-000035110000}"/>
    <cellStyle name="Normal 2 6 2 2 10" xfId="2972" xr:uid="{00000000-0005-0000-0000-000036110000}"/>
    <cellStyle name="Normal 2 6 2 2 10 2" xfId="7252" xr:uid="{00000000-0005-0000-0000-000037110000}"/>
    <cellStyle name="Normal 2 6 2 2 11" xfId="3668" xr:uid="{00000000-0005-0000-0000-000038110000}"/>
    <cellStyle name="Normal 2 6 2 2 11 2" xfId="7948" xr:uid="{00000000-0005-0000-0000-000039110000}"/>
    <cellStyle name="Normal 2 6 2 2 12" xfId="4387" xr:uid="{00000000-0005-0000-0000-00003A110000}"/>
    <cellStyle name="Normal 2 6 2 2 2" xfId="346" xr:uid="{00000000-0005-0000-0000-00003B110000}"/>
    <cellStyle name="Normal 2 6 2 2 2 2" xfId="463" xr:uid="{00000000-0005-0000-0000-00003C110000}"/>
    <cellStyle name="Normal 2 6 2 2 2 2 2" xfId="1339" xr:uid="{00000000-0005-0000-0000-00003D110000}"/>
    <cellStyle name="Normal 2 6 2 2 2 2 2 2" xfId="2636" xr:uid="{00000000-0005-0000-0000-00003E110000}"/>
    <cellStyle name="Normal 2 6 2 2 2 2 2 2 2" xfId="6916" xr:uid="{00000000-0005-0000-0000-00003F110000}"/>
    <cellStyle name="Normal 2 6 2 2 2 2 2 3" xfId="5619" xr:uid="{00000000-0005-0000-0000-000040110000}"/>
    <cellStyle name="Normal 2 6 2 2 2 2 3" xfId="2036" xr:uid="{00000000-0005-0000-0000-000041110000}"/>
    <cellStyle name="Normal 2 6 2 2 2 2 3 2" xfId="6316" xr:uid="{00000000-0005-0000-0000-000042110000}"/>
    <cellStyle name="Normal 2 6 2 2 2 2 4" xfId="3332" xr:uid="{00000000-0005-0000-0000-000043110000}"/>
    <cellStyle name="Normal 2 6 2 2 2 2 4 2" xfId="7612" xr:uid="{00000000-0005-0000-0000-000044110000}"/>
    <cellStyle name="Normal 2 6 2 2 2 2 5" xfId="4045" xr:uid="{00000000-0005-0000-0000-000045110000}"/>
    <cellStyle name="Normal 2 6 2 2 2 2 5 2" xfId="8325" xr:uid="{00000000-0005-0000-0000-000046110000}"/>
    <cellStyle name="Normal 2 6 2 2 2 2 6" xfId="4747" xr:uid="{00000000-0005-0000-0000-000047110000}"/>
    <cellStyle name="Normal 2 6 2 2 2 3" xfId="711" xr:uid="{00000000-0005-0000-0000-000048110000}"/>
    <cellStyle name="Normal 2 6 2 2 2 3 2" xfId="1587" xr:uid="{00000000-0005-0000-0000-000049110000}"/>
    <cellStyle name="Normal 2 6 2 2 2 3 2 2" xfId="2884" xr:uid="{00000000-0005-0000-0000-00004A110000}"/>
    <cellStyle name="Normal 2 6 2 2 2 3 2 2 2" xfId="7164" xr:uid="{00000000-0005-0000-0000-00004B110000}"/>
    <cellStyle name="Normal 2 6 2 2 2 3 2 3" xfId="5867" xr:uid="{00000000-0005-0000-0000-00004C110000}"/>
    <cellStyle name="Normal 2 6 2 2 2 3 3" xfId="2284" xr:uid="{00000000-0005-0000-0000-00004D110000}"/>
    <cellStyle name="Normal 2 6 2 2 2 3 3 2" xfId="6564" xr:uid="{00000000-0005-0000-0000-00004E110000}"/>
    <cellStyle name="Normal 2 6 2 2 2 3 4" xfId="3580" xr:uid="{00000000-0005-0000-0000-00004F110000}"/>
    <cellStyle name="Normal 2 6 2 2 2 3 4 2" xfId="7860" xr:uid="{00000000-0005-0000-0000-000050110000}"/>
    <cellStyle name="Normal 2 6 2 2 2 3 5" xfId="4293" xr:uid="{00000000-0005-0000-0000-000051110000}"/>
    <cellStyle name="Normal 2 6 2 2 2 3 5 2" xfId="8573" xr:uid="{00000000-0005-0000-0000-000052110000}"/>
    <cellStyle name="Normal 2 6 2 2 2 3 6" xfId="4995" xr:uid="{00000000-0005-0000-0000-000053110000}"/>
    <cellStyle name="Normal 2 6 2 2 2 4" xfId="873" xr:uid="{00000000-0005-0000-0000-000054110000}"/>
    <cellStyle name="Normal 2 6 2 2 2 4 2" xfId="2521" xr:uid="{00000000-0005-0000-0000-000055110000}"/>
    <cellStyle name="Normal 2 6 2 2 2 4 2 2" xfId="6801" xr:uid="{00000000-0005-0000-0000-000056110000}"/>
    <cellStyle name="Normal 2 6 2 2 2 4 3" xfId="5155" xr:uid="{00000000-0005-0000-0000-000057110000}"/>
    <cellStyle name="Normal 2 6 2 2 2 5" xfId="1224" xr:uid="{00000000-0005-0000-0000-000058110000}"/>
    <cellStyle name="Normal 2 6 2 2 2 5 2" xfId="5504" xr:uid="{00000000-0005-0000-0000-000059110000}"/>
    <cellStyle name="Normal 2 6 2 2 2 6" xfId="1921" xr:uid="{00000000-0005-0000-0000-00005A110000}"/>
    <cellStyle name="Normal 2 6 2 2 2 6 2" xfId="6201" xr:uid="{00000000-0005-0000-0000-00005B110000}"/>
    <cellStyle name="Normal 2 6 2 2 2 7" xfId="3217" xr:uid="{00000000-0005-0000-0000-00005C110000}"/>
    <cellStyle name="Normal 2 6 2 2 2 7 2" xfId="7497" xr:uid="{00000000-0005-0000-0000-00005D110000}"/>
    <cellStyle name="Normal 2 6 2 2 2 8" xfId="3930" xr:uid="{00000000-0005-0000-0000-00005E110000}"/>
    <cellStyle name="Normal 2 6 2 2 2 8 2" xfId="8210" xr:uid="{00000000-0005-0000-0000-00005F110000}"/>
    <cellStyle name="Normal 2 6 2 2 2 9" xfId="4632" xr:uid="{00000000-0005-0000-0000-000060110000}"/>
    <cellStyle name="Normal 2 6 2 2 3" xfId="274" xr:uid="{00000000-0005-0000-0000-000061110000}"/>
    <cellStyle name="Normal 2 6 2 2 3 2" xfId="639" xr:uid="{00000000-0005-0000-0000-000062110000}"/>
    <cellStyle name="Normal 2 6 2 2 3 2 2" xfId="1515" xr:uid="{00000000-0005-0000-0000-000063110000}"/>
    <cellStyle name="Normal 2 6 2 2 3 2 2 2" xfId="2812" xr:uid="{00000000-0005-0000-0000-000064110000}"/>
    <cellStyle name="Normal 2 6 2 2 3 2 2 2 2" xfId="7092" xr:uid="{00000000-0005-0000-0000-000065110000}"/>
    <cellStyle name="Normal 2 6 2 2 3 2 2 3" xfId="5795" xr:uid="{00000000-0005-0000-0000-000066110000}"/>
    <cellStyle name="Normal 2 6 2 2 3 2 3" xfId="2212" xr:uid="{00000000-0005-0000-0000-000067110000}"/>
    <cellStyle name="Normal 2 6 2 2 3 2 3 2" xfId="6492" xr:uid="{00000000-0005-0000-0000-000068110000}"/>
    <cellStyle name="Normal 2 6 2 2 3 2 4" xfId="3508" xr:uid="{00000000-0005-0000-0000-000069110000}"/>
    <cellStyle name="Normal 2 6 2 2 3 2 4 2" xfId="7788" xr:uid="{00000000-0005-0000-0000-00006A110000}"/>
    <cellStyle name="Normal 2 6 2 2 3 2 5" xfId="4221" xr:uid="{00000000-0005-0000-0000-00006B110000}"/>
    <cellStyle name="Normal 2 6 2 2 3 2 5 2" xfId="8501" xr:uid="{00000000-0005-0000-0000-00006C110000}"/>
    <cellStyle name="Normal 2 6 2 2 3 2 6" xfId="4923" xr:uid="{00000000-0005-0000-0000-00006D110000}"/>
    <cellStyle name="Normal 2 6 2 2 3 3" xfId="961" xr:uid="{00000000-0005-0000-0000-00006E110000}"/>
    <cellStyle name="Normal 2 6 2 2 3 3 2" xfId="2449" xr:uid="{00000000-0005-0000-0000-00006F110000}"/>
    <cellStyle name="Normal 2 6 2 2 3 3 2 2" xfId="6729" xr:uid="{00000000-0005-0000-0000-000070110000}"/>
    <cellStyle name="Normal 2 6 2 2 3 3 3" xfId="5243" xr:uid="{00000000-0005-0000-0000-000071110000}"/>
    <cellStyle name="Normal 2 6 2 2 3 4" xfId="1152" xr:uid="{00000000-0005-0000-0000-000072110000}"/>
    <cellStyle name="Normal 2 6 2 2 3 4 2" xfId="5432" xr:uid="{00000000-0005-0000-0000-000073110000}"/>
    <cellStyle name="Normal 2 6 2 2 3 5" xfId="1849" xr:uid="{00000000-0005-0000-0000-000074110000}"/>
    <cellStyle name="Normal 2 6 2 2 3 5 2" xfId="6129" xr:uid="{00000000-0005-0000-0000-000075110000}"/>
    <cellStyle name="Normal 2 6 2 2 3 6" xfId="3145" xr:uid="{00000000-0005-0000-0000-000076110000}"/>
    <cellStyle name="Normal 2 6 2 2 3 6 2" xfId="7425" xr:uid="{00000000-0005-0000-0000-000077110000}"/>
    <cellStyle name="Normal 2 6 2 2 3 7" xfId="3858" xr:uid="{00000000-0005-0000-0000-000078110000}"/>
    <cellStyle name="Normal 2 6 2 2 3 7 2" xfId="8138" xr:uid="{00000000-0005-0000-0000-000079110000}"/>
    <cellStyle name="Normal 2 6 2 2 3 8" xfId="4560" xr:uid="{00000000-0005-0000-0000-00007A110000}"/>
    <cellStyle name="Normal 2 6 2 2 4" xfId="431" xr:uid="{00000000-0005-0000-0000-00007B110000}"/>
    <cellStyle name="Normal 2 6 2 2 4 2" xfId="1307" xr:uid="{00000000-0005-0000-0000-00007C110000}"/>
    <cellStyle name="Normal 2 6 2 2 4 2 2" xfId="2604" xr:uid="{00000000-0005-0000-0000-00007D110000}"/>
    <cellStyle name="Normal 2 6 2 2 4 2 2 2" xfId="6884" xr:uid="{00000000-0005-0000-0000-00007E110000}"/>
    <cellStyle name="Normal 2 6 2 2 4 2 3" xfId="5587" xr:uid="{00000000-0005-0000-0000-00007F110000}"/>
    <cellStyle name="Normal 2 6 2 2 4 3" xfId="2004" xr:uid="{00000000-0005-0000-0000-000080110000}"/>
    <cellStyle name="Normal 2 6 2 2 4 3 2" xfId="6284" xr:uid="{00000000-0005-0000-0000-000081110000}"/>
    <cellStyle name="Normal 2 6 2 2 4 4" xfId="3300" xr:uid="{00000000-0005-0000-0000-000082110000}"/>
    <cellStyle name="Normal 2 6 2 2 4 4 2" xfId="7580" xr:uid="{00000000-0005-0000-0000-000083110000}"/>
    <cellStyle name="Normal 2 6 2 2 4 5" xfId="4013" xr:uid="{00000000-0005-0000-0000-000084110000}"/>
    <cellStyle name="Normal 2 6 2 2 4 5 2" xfId="8293" xr:uid="{00000000-0005-0000-0000-000085110000}"/>
    <cellStyle name="Normal 2 6 2 2 4 6" xfId="4715" xr:uid="{00000000-0005-0000-0000-000086110000}"/>
    <cellStyle name="Normal 2 6 2 2 5" xfId="551" xr:uid="{00000000-0005-0000-0000-000087110000}"/>
    <cellStyle name="Normal 2 6 2 2 5 2" xfId="1427" xr:uid="{00000000-0005-0000-0000-000088110000}"/>
    <cellStyle name="Normal 2 6 2 2 5 2 2" xfId="2724" xr:uid="{00000000-0005-0000-0000-000089110000}"/>
    <cellStyle name="Normal 2 6 2 2 5 2 2 2" xfId="7004" xr:uid="{00000000-0005-0000-0000-00008A110000}"/>
    <cellStyle name="Normal 2 6 2 2 5 2 3" xfId="5707" xr:uid="{00000000-0005-0000-0000-00008B110000}"/>
    <cellStyle name="Normal 2 6 2 2 5 3" xfId="2124" xr:uid="{00000000-0005-0000-0000-00008C110000}"/>
    <cellStyle name="Normal 2 6 2 2 5 3 2" xfId="6404" xr:uid="{00000000-0005-0000-0000-00008D110000}"/>
    <cellStyle name="Normal 2 6 2 2 5 4" xfId="3420" xr:uid="{00000000-0005-0000-0000-00008E110000}"/>
    <cellStyle name="Normal 2 6 2 2 5 4 2" xfId="7700" xr:uid="{00000000-0005-0000-0000-00008F110000}"/>
    <cellStyle name="Normal 2 6 2 2 5 5" xfId="4133" xr:uid="{00000000-0005-0000-0000-000090110000}"/>
    <cellStyle name="Normal 2 6 2 2 5 5 2" xfId="8413" xr:uid="{00000000-0005-0000-0000-000091110000}"/>
    <cellStyle name="Normal 2 6 2 2 5 6" xfId="4835" xr:uid="{00000000-0005-0000-0000-000092110000}"/>
    <cellStyle name="Normal 2 6 2 2 6" xfId="180" xr:uid="{00000000-0005-0000-0000-000093110000}"/>
    <cellStyle name="Normal 2 6 2 2 6 2" xfId="1756" xr:uid="{00000000-0005-0000-0000-000094110000}"/>
    <cellStyle name="Normal 2 6 2 2 6 2 2" xfId="6036" xr:uid="{00000000-0005-0000-0000-000095110000}"/>
    <cellStyle name="Normal 2 6 2 2 6 3" xfId="3052" xr:uid="{00000000-0005-0000-0000-000096110000}"/>
    <cellStyle name="Normal 2 6 2 2 6 3 2" xfId="7332" xr:uid="{00000000-0005-0000-0000-000097110000}"/>
    <cellStyle name="Normal 2 6 2 2 6 4" xfId="3765" xr:uid="{00000000-0005-0000-0000-000098110000}"/>
    <cellStyle name="Normal 2 6 2 2 6 4 2" xfId="8045" xr:uid="{00000000-0005-0000-0000-000099110000}"/>
    <cellStyle name="Normal 2 6 2 2 6 5" xfId="4467" xr:uid="{00000000-0005-0000-0000-00009A110000}"/>
    <cellStyle name="Normal 2 6 2 2 7" xfId="801" xr:uid="{00000000-0005-0000-0000-00009B110000}"/>
    <cellStyle name="Normal 2 6 2 2 7 2" xfId="2356" xr:uid="{00000000-0005-0000-0000-00009C110000}"/>
    <cellStyle name="Normal 2 6 2 2 7 2 2" xfId="6636" xr:uid="{00000000-0005-0000-0000-00009D110000}"/>
    <cellStyle name="Normal 2 6 2 2 7 3" xfId="5083" xr:uid="{00000000-0005-0000-0000-00009E110000}"/>
    <cellStyle name="Normal 2 6 2 2 8" xfId="1059" xr:uid="{00000000-0005-0000-0000-00009F110000}"/>
    <cellStyle name="Normal 2 6 2 2 8 2" xfId="5339" xr:uid="{00000000-0005-0000-0000-0000A0110000}"/>
    <cellStyle name="Normal 2 6 2 2 9" xfId="1675" xr:uid="{00000000-0005-0000-0000-0000A1110000}"/>
    <cellStyle name="Normal 2 6 2 2 9 2" xfId="5955" xr:uid="{00000000-0005-0000-0000-0000A2110000}"/>
    <cellStyle name="Normal 2 6 2 3" xfId="40" xr:uid="{00000000-0005-0000-0000-0000A3110000}"/>
    <cellStyle name="Normal 2 6 2 3 10" xfId="3612" xr:uid="{00000000-0005-0000-0000-0000A4110000}"/>
    <cellStyle name="Normal 2 6 2 3 10 2" xfId="7892" xr:uid="{00000000-0005-0000-0000-0000A5110000}"/>
    <cellStyle name="Normal 2 6 2 3 11" xfId="4331" xr:uid="{00000000-0005-0000-0000-0000A6110000}"/>
    <cellStyle name="Normal 2 6 2 3 2" xfId="479" xr:uid="{00000000-0005-0000-0000-0000A7110000}"/>
    <cellStyle name="Normal 2 6 2 3 2 2" xfId="905" xr:uid="{00000000-0005-0000-0000-0000A8110000}"/>
    <cellStyle name="Normal 2 6 2 3 2 2 2" xfId="2652" xr:uid="{00000000-0005-0000-0000-0000A9110000}"/>
    <cellStyle name="Normal 2 6 2 3 2 2 2 2" xfId="6932" xr:uid="{00000000-0005-0000-0000-0000AA110000}"/>
    <cellStyle name="Normal 2 6 2 3 2 2 3" xfId="5187" xr:uid="{00000000-0005-0000-0000-0000AB110000}"/>
    <cellStyle name="Normal 2 6 2 3 2 3" xfId="1355" xr:uid="{00000000-0005-0000-0000-0000AC110000}"/>
    <cellStyle name="Normal 2 6 2 3 2 3 2" xfId="5635" xr:uid="{00000000-0005-0000-0000-0000AD110000}"/>
    <cellStyle name="Normal 2 6 2 3 2 4" xfId="2052" xr:uid="{00000000-0005-0000-0000-0000AE110000}"/>
    <cellStyle name="Normal 2 6 2 3 2 4 2" xfId="6332" xr:uid="{00000000-0005-0000-0000-0000AF110000}"/>
    <cellStyle name="Normal 2 6 2 3 2 5" xfId="3348" xr:uid="{00000000-0005-0000-0000-0000B0110000}"/>
    <cellStyle name="Normal 2 6 2 3 2 5 2" xfId="7628" xr:uid="{00000000-0005-0000-0000-0000B1110000}"/>
    <cellStyle name="Normal 2 6 2 3 2 6" xfId="4061" xr:uid="{00000000-0005-0000-0000-0000B2110000}"/>
    <cellStyle name="Normal 2 6 2 3 2 6 2" xfId="8341" xr:uid="{00000000-0005-0000-0000-0000B3110000}"/>
    <cellStyle name="Normal 2 6 2 3 2 7" xfId="4763" xr:uid="{00000000-0005-0000-0000-0000B4110000}"/>
    <cellStyle name="Normal 2 6 2 3 3" xfId="374" xr:uid="{00000000-0005-0000-0000-0000B5110000}"/>
    <cellStyle name="Normal 2 6 2 3 3 2" xfId="1251" xr:uid="{00000000-0005-0000-0000-0000B6110000}"/>
    <cellStyle name="Normal 2 6 2 3 3 2 2" xfId="2548" xr:uid="{00000000-0005-0000-0000-0000B7110000}"/>
    <cellStyle name="Normal 2 6 2 3 3 2 2 2" xfId="6828" xr:uid="{00000000-0005-0000-0000-0000B8110000}"/>
    <cellStyle name="Normal 2 6 2 3 3 2 3" xfId="5531" xr:uid="{00000000-0005-0000-0000-0000B9110000}"/>
    <cellStyle name="Normal 2 6 2 3 3 3" xfId="1948" xr:uid="{00000000-0005-0000-0000-0000BA110000}"/>
    <cellStyle name="Normal 2 6 2 3 3 3 2" xfId="6228" xr:uid="{00000000-0005-0000-0000-0000BB110000}"/>
    <cellStyle name="Normal 2 6 2 3 3 4" xfId="3244" xr:uid="{00000000-0005-0000-0000-0000BC110000}"/>
    <cellStyle name="Normal 2 6 2 3 3 4 2" xfId="7524" xr:uid="{00000000-0005-0000-0000-0000BD110000}"/>
    <cellStyle name="Normal 2 6 2 3 3 5" xfId="3957" xr:uid="{00000000-0005-0000-0000-0000BE110000}"/>
    <cellStyle name="Normal 2 6 2 3 3 5 2" xfId="8237" xr:uid="{00000000-0005-0000-0000-0000BF110000}"/>
    <cellStyle name="Normal 2 6 2 3 3 6" xfId="4659" xr:uid="{00000000-0005-0000-0000-0000C0110000}"/>
    <cellStyle name="Normal 2 6 2 3 4" xfId="583" xr:uid="{00000000-0005-0000-0000-0000C1110000}"/>
    <cellStyle name="Normal 2 6 2 3 4 2" xfId="1459" xr:uid="{00000000-0005-0000-0000-0000C2110000}"/>
    <cellStyle name="Normal 2 6 2 3 4 2 2" xfId="2756" xr:uid="{00000000-0005-0000-0000-0000C3110000}"/>
    <cellStyle name="Normal 2 6 2 3 4 2 2 2" xfId="7036" xr:uid="{00000000-0005-0000-0000-0000C4110000}"/>
    <cellStyle name="Normal 2 6 2 3 4 2 3" xfId="5739" xr:uid="{00000000-0005-0000-0000-0000C5110000}"/>
    <cellStyle name="Normal 2 6 2 3 4 3" xfId="2156" xr:uid="{00000000-0005-0000-0000-0000C6110000}"/>
    <cellStyle name="Normal 2 6 2 3 4 3 2" xfId="6436" xr:uid="{00000000-0005-0000-0000-0000C7110000}"/>
    <cellStyle name="Normal 2 6 2 3 4 4" xfId="3452" xr:uid="{00000000-0005-0000-0000-0000C8110000}"/>
    <cellStyle name="Normal 2 6 2 3 4 4 2" xfId="7732" xr:uid="{00000000-0005-0000-0000-0000C9110000}"/>
    <cellStyle name="Normal 2 6 2 3 4 5" xfId="4165" xr:uid="{00000000-0005-0000-0000-0000CA110000}"/>
    <cellStyle name="Normal 2 6 2 3 4 5 2" xfId="8445" xr:uid="{00000000-0005-0000-0000-0000CB110000}"/>
    <cellStyle name="Normal 2 6 2 3 4 6" xfId="4867" xr:uid="{00000000-0005-0000-0000-0000CC110000}"/>
    <cellStyle name="Normal 2 6 2 3 5" xfId="215" xr:uid="{00000000-0005-0000-0000-0000CD110000}"/>
    <cellStyle name="Normal 2 6 2 3 5 2" xfId="1791" xr:uid="{00000000-0005-0000-0000-0000CE110000}"/>
    <cellStyle name="Normal 2 6 2 3 5 2 2" xfId="6071" xr:uid="{00000000-0005-0000-0000-0000CF110000}"/>
    <cellStyle name="Normal 2 6 2 3 5 3" xfId="3087" xr:uid="{00000000-0005-0000-0000-0000D0110000}"/>
    <cellStyle name="Normal 2 6 2 3 5 3 2" xfId="7367" xr:uid="{00000000-0005-0000-0000-0000D1110000}"/>
    <cellStyle name="Normal 2 6 2 3 5 4" xfId="3800" xr:uid="{00000000-0005-0000-0000-0000D2110000}"/>
    <cellStyle name="Normal 2 6 2 3 5 4 2" xfId="8080" xr:uid="{00000000-0005-0000-0000-0000D3110000}"/>
    <cellStyle name="Normal 2 6 2 3 5 5" xfId="4502" xr:uid="{00000000-0005-0000-0000-0000D4110000}"/>
    <cellStyle name="Normal 2 6 2 3 6" xfId="745" xr:uid="{00000000-0005-0000-0000-0000D5110000}"/>
    <cellStyle name="Normal 2 6 2 3 6 2" xfId="2391" xr:uid="{00000000-0005-0000-0000-0000D6110000}"/>
    <cellStyle name="Normal 2 6 2 3 6 2 2" xfId="6671" xr:uid="{00000000-0005-0000-0000-0000D7110000}"/>
    <cellStyle name="Normal 2 6 2 3 6 3" xfId="5027" xr:uid="{00000000-0005-0000-0000-0000D8110000}"/>
    <cellStyle name="Normal 2 6 2 3 7" xfId="1094" xr:uid="{00000000-0005-0000-0000-0000D9110000}"/>
    <cellStyle name="Normal 2 6 2 3 7 2" xfId="5374" xr:uid="{00000000-0005-0000-0000-0000DA110000}"/>
    <cellStyle name="Normal 2 6 2 3 8" xfId="1619" xr:uid="{00000000-0005-0000-0000-0000DB110000}"/>
    <cellStyle name="Normal 2 6 2 3 8 2" xfId="5899" xr:uid="{00000000-0005-0000-0000-0000DC110000}"/>
    <cellStyle name="Normal 2 6 2 3 9" xfId="2916" xr:uid="{00000000-0005-0000-0000-0000DD110000}"/>
    <cellStyle name="Normal 2 6 2 3 9 2" xfId="7196" xr:uid="{00000000-0005-0000-0000-0000DE110000}"/>
    <cellStyle name="Normal 2 6 2 4" xfId="290" xr:uid="{00000000-0005-0000-0000-0000DF110000}"/>
    <cellStyle name="Normal 2 6 2 4 2" xfId="447" xr:uid="{00000000-0005-0000-0000-0000E0110000}"/>
    <cellStyle name="Normal 2 6 2 4 2 2" xfId="1323" xr:uid="{00000000-0005-0000-0000-0000E1110000}"/>
    <cellStyle name="Normal 2 6 2 4 2 2 2" xfId="2620" xr:uid="{00000000-0005-0000-0000-0000E2110000}"/>
    <cellStyle name="Normal 2 6 2 4 2 2 2 2" xfId="6900" xr:uid="{00000000-0005-0000-0000-0000E3110000}"/>
    <cellStyle name="Normal 2 6 2 4 2 2 3" xfId="5603" xr:uid="{00000000-0005-0000-0000-0000E4110000}"/>
    <cellStyle name="Normal 2 6 2 4 2 3" xfId="2020" xr:uid="{00000000-0005-0000-0000-0000E5110000}"/>
    <cellStyle name="Normal 2 6 2 4 2 3 2" xfId="6300" xr:uid="{00000000-0005-0000-0000-0000E6110000}"/>
    <cellStyle name="Normal 2 6 2 4 2 4" xfId="3316" xr:uid="{00000000-0005-0000-0000-0000E7110000}"/>
    <cellStyle name="Normal 2 6 2 4 2 4 2" xfId="7596" xr:uid="{00000000-0005-0000-0000-0000E8110000}"/>
    <cellStyle name="Normal 2 6 2 4 2 5" xfId="4029" xr:uid="{00000000-0005-0000-0000-0000E9110000}"/>
    <cellStyle name="Normal 2 6 2 4 2 5 2" xfId="8309" xr:uid="{00000000-0005-0000-0000-0000EA110000}"/>
    <cellStyle name="Normal 2 6 2 4 2 6" xfId="4731" xr:uid="{00000000-0005-0000-0000-0000EB110000}"/>
    <cellStyle name="Normal 2 6 2 4 3" xfId="655" xr:uid="{00000000-0005-0000-0000-0000EC110000}"/>
    <cellStyle name="Normal 2 6 2 4 3 2" xfId="1531" xr:uid="{00000000-0005-0000-0000-0000ED110000}"/>
    <cellStyle name="Normal 2 6 2 4 3 2 2" xfId="2828" xr:uid="{00000000-0005-0000-0000-0000EE110000}"/>
    <cellStyle name="Normal 2 6 2 4 3 2 2 2" xfId="7108" xr:uid="{00000000-0005-0000-0000-0000EF110000}"/>
    <cellStyle name="Normal 2 6 2 4 3 2 3" xfId="5811" xr:uid="{00000000-0005-0000-0000-0000F0110000}"/>
    <cellStyle name="Normal 2 6 2 4 3 3" xfId="2228" xr:uid="{00000000-0005-0000-0000-0000F1110000}"/>
    <cellStyle name="Normal 2 6 2 4 3 3 2" xfId="6508" xr:uid="{00000000-0005-0000-0000-0000F2110000}"/>
    <cellStyle name="Normal 2 6 2 4 3 4" xfId="3524" xr:uid="{00000000-0005-0000-0000-0000F3110000}"/>
    <cellStyle name="Normal 2 6 2 4 3 4 2" xfId="7804" xr:uid="{00000000-0005-0000-0000-0000F4110000}"/>
    <cellStyle name="Normal 2 6 2 4 3 5" xfId="4237" xr:uid="{00000000-0005-0000-0000-0000F5110000}"/>
    <cellStyle name="Normal 2 6 2 4 3 5 2" xfId="8517" xr:uid="{00000000-0005-0000-0000-0000F6110000}"/>
    <cellStyle name="Normal 2 6 2 4 3 6" xfId="4939" xr:uid="{00000000-0005-0000-0000-0000F7110000}"/>
    <cellStyle name="Normal 2 6 2 4 4" xfId="817" xr:uid="{00000000-0005-0000-0000-0000F8110000}"/>
    <cellStyle name="Normal 2 6 2 4 4 2" xfId="2465" xr:uid="{00000000-0005-0000-0000-0000F9110000}"/>
    <cellStyle name="Normal 2 6 2 4 4 2 2" xfId="6745" xr:uid="{00000000-0005-0000-0000-0000FA110000}"/>
    <cellStyle name="Normal 2 6 2 4 4 3" xfId="3874" xr:uid="{00000000-0005-0000-0000-0000FB110000}"/>
    <cellStyle name="Normal 2 6 2 4 4 3 2" xfId="8154" xr:uid="{00000000-0005-0000-0000-0000FC110000}"/>
    <cellStyle name="Normal 2 6 2 4 4 4" xfId="5099" xr:uid="{00000000-0005-0000-0000-0000FD110000}"/>
    <cellStyle name="Normal 2 6 2 4 5" xfId="1168" xr:uid="{00000000-0005-0000-0000-0000FE110000}"/>
    <cellStyle name="Normal 2 6 2 4 5 2" xfId="5448" xr:uid="{00000000-0005-0000-0000-0000FF110000}"/>
    <cellStyle name="Normal 2 6 2 4 6" xfId="1865" xr:uid="{00000000-0005-0000-0000-000000120000}"/>
    <cellStyle name="Normal 2 6 2 4 6 2" xfId="6145" xr:uid="{00000000-0005-0000-0000-000001120000}"/>
    <cellStyle name="Normal 2 6 2 4 7" xfId="3161" xr:uid="{00000000-0005-0000-0000-000002120000}"/>
    <cellStyle name="Normal 2 6 2 4 7 2" xfId="7441" xr:uid="{00000000-0005-0000-0000-000003120000}"/>
    <cellStyle name="Normal 2 6 2 4 8" xfId="3693" xr:uid="{00000000-0005-0000-0000-000004120000}"/>
    <cellStyle name="Normal 2 6 2 4 8 2" xfId="7973" xr:uid="{00000000-0005-0000-0000-000005120000}"/>
    <cellStyle name="Normal 2 6 2 4 9" xfId="4576" xr:uid="{00000000-0005-0000-0000-000006120000}"/>
    <cellStyle name="Normal 2 6 2 5" xfId="199" xr:uid="{00000000-0005-0000-0000-000007120000}"/>
    <cellStyle name="Normal 2 6 2 5 2" xfId="567" xr:uid="{00000000-0005-0000-0000-000008120000}"/>
    <cellStyle name="Normal 2 6 2 5 2 2" xfId="1443" xr:uid="{00000000-0005-0000-0000-000009120000}"/>
    <cellStyle name="Normal 2 6 2 5 2 2 2" xfId="2740" xr:uid="{00000000-0005-0000-0000-00000A120000}"/>
    <cellStyle name="Normal 2 6 2 5 2 2 2 2" xfId="7020" xr:uid="{00000000-0005-0000-0000-00000B120000}"/>
    <cellStyle name="Normal 2 6 2 5 2 2 3" xfId="5723" xr:uid="{00000000-0005-0000-0000-00000C120000}"/>
    <cellStyle name="Normal 2 6 2 5 2 3" xfId="2140" xr:uid="{00000000-0005-0000-0000-00000D120000}"/>
    <cellStyle name="Normal 2 6 2 5 2 3 2" xfId="6420" xr:uid="{00000000-0005-0000-0000-00000E120000}"/>
    <cellStyle name="Normal 2 6 2 5 2 4" xfId="3436" xr:uid="{00000000-0005-0000-0000-00000F120000}"/>
    <cellStyle name="Normal 2 6 2 5 2 4 2" xfId="7716" xr:uid="{00000000-0005-0000-0000-000010120000}"/>
    <cellStyle name="Normal 2 6 2 5 2 5" xfId="4149" xr:uid="{00000000-0005-0000-0000-000011120000}"/>
    <cellStyle name="Normal 2 6 2 5 2 5 2" xfId="8429" xr:uid="{00000000-0005-0000-0000-000012120000}"/>
    <cellStyle name="Normal 2 6 2 5 2 6" xfId="4851" xr:uid="{00000000-0005-0000-0000-000013120000}"/>
    <cellStyle name="Normal 2 6 2 5 3" xfId="889" xr:uid="{00000000-0005-0000-0000-000014120000}"/>
    <cellStyle name="Normal 2 6 2 5 3 2" xfId="2375" xr:uid="{00000000-0005-0000-0000-000015120000}"/>
    <cellStyle name="Normal 2 6 2 5 3 2 2" xfId="6655" xr:uid="{00000000-0005-0000-0000-000016120000}"/>
    <cellStyle name="Normal 2 6 2 5 3 3" xfId="5171" xr:uid="{00000000-0005-0000-0000-000017120000}"/>
    <cellStyle name="Normal 2 6 2 5 4" xfId="1078" xr:uid="{00000000-0005-0000-0000-000018120000}"/>
    <cellStyle name="Normal 2 6 2 5 4 2" xfId="5358" xr:uid="{00000000-0005-0000-0000-000019120000}"/>
    <cellStyle name="Normal 2 6 2 5 5" xfId="1775" xr:uid="{00000000-0005-0000-0000-00001A120000}"/>
    <cellStyle name="Normal 2 6 2 5 5 2" xfId="6055" xr:uid="{00000000-0005-0000-0000-00001B120000}"/>
    <cellStyle name="Normal 2 6 2 5 6" xfId="3071" xr:uid="{00000000-0005-0000-0000-00001C120000}"/>
    <cellStyle name="Normal 2 6 2 5 6 2" xfId="7351" xr:uid="{00000000-0005-0000-0000-00001D120000}"/>
    <cellStyle name="Normal 2 6 2 5 7" xfId="3784" xr:uid="{00000000-0005-0000-0000-00001E120000}"/>
    <cellStyle name="Normal 2 6 2 5 7 2" xfId="8064" xr:uid="{00000000-0005-0000-0000-00001F120000}"/>
    <cellStyle name="Normal 2 6 2 5 8" xfId="4486" xr:uid="{00000000-0005-0000-0000-000020120000}"/>
    <cellStyle name="Normal 2 6 2 6" xfId="228" xr:uid="{00000000-0005-0000-0000-000021120000}"/>
    <cellStyle name="Normal 2 6 2 6 2" xfId="1106" xr:uid="{00000000-0005-0000-0000-000022120000}"/>
    <cellStyle name="Normal 2 6 2 6 2 2" xfId="2403" xr:uid="{00000000-0005-0000-0000-000023120000}"/>
    <cellStyle name="Normal 2 6 2 6 2 2 2" xfId="6683" xr:uid="{00000000-0005-0000-0000-000024120000}"/>
    <cellStyle name="Normal 2 6 2 6 2 3" xfId="5386" xr:uid="{00000000-0005-0000-0000-000025120000}"/>
    <cellStyle name="Normal 2 6 2 6 3" xfId="1803" xr:uid="{00000000-0005-0000-0000-000026120000}"/>
    <cellStyle name="Normal 2 6 2 6 3 2" xfId="6083" xr:uid="{00000000-0005-0000-0000-000027120000}"/>
    <cellStyle name="Normal 2 6 2 6 4" xfId="3099" xr:uid="{00000000-0005-0000-0000-000028120000}"/>
    <cellStyle name="Normal 2 6 2 6 4 2" xfId="7379" xr:uid="{00000000-0005-0000-0000-000029120000}"/>
    <cellStyle name="Normal 2 6 2 6 5" xfId="3812" xr:uid="{00000000-0005-0000-0000-00002A120000}"/>
    <cellStyle name="Normal 2 6 2 6 5 2" xfId="8092" xr:uid="{00000000-0005-0000-0000-00002B120000}"/>
    <cellStyle name="Normal 2 6 2 6 6" xfId="4514" xr:uid="{00000000-0005-0000-0000-00002C120000}"/>
    <cellStyle name="Normal 2 6 2 7" xfId="495" xr:uid="{00000000-0005-0000-0000-00002D120000}"/>
    <cellStyle name="Normal 2 6 2 7 2" xfId="1371" xr:uid="{00000000-0005-0000-0000-00002E120000}"/>
    <cellStyle name="Normal 2 6 2 7 2 2" xfId="2668" xr:uid="{00000000-0005-0000-0000-00002F120000}"/>
    <cellStyle name="Normal 2 6 2 7 2 2 2" xfId="6948" xr:uid="{00000000-0005-0000-0000-000030120000}"/>
    <cellStyle name="Normal 2 6 2 7 2 3" xfId="5651" xr:uid="{00000000-0005-0000-0000-000031120000}"/>
    <cellStyle name="Normal 2 6 2 7 3" xfId="2068" xr:uid="{00000000-0005-0000-0000-000032120000}"/>
    <cellStyle name="Normal 2 6 2 7 3 2" xfId="6348" xr:uid="{00000000-0005-0000-0000-000033120000}"/>
    <cellStyle name="Normal 2 6 2 7 4" xfId="3364" xr:uid="{00000000-0005-0000-0000-000034120000}"/>
    <cellStyle name="Normal 2 6 2 7 4 2" xfId="7644" xr:uid="{00000000-0005-0000-0000-000035120000}"/>
    <cellStyle name="Normal 2 6 2 7 5" xfId="4077" xr:uid="{00000000-0005-0000-0000-000036120000}"/>
    <cellStyle name="Normal 2 6 2 7 5 2" xfId="8357" xr:uid="{00000000-0005-0000-0000-000037120000}"/>
    <cellStyle name="Normal 2 6 2 7 6" xfId="4779" xr:uid="{00000000-0005-0000-0000-000038120000}"/>
    <cellStyle name="Normal 2 6 2 8" xfId="123" xr:uid="{00000000-0005-0000-0000-000039120000}"/>
    <cellStyle name="Normal 2 6 2 8 2" xfId="1002" xr:uid="{00000000-0005-0000-0000-00003A120000}"/>
    <cellStyle name="Normal 2 6 2 8 2 2" xfId="5283" xr:uid="{00000000-0005-0000-0000-00003B120000}"/>
    <cellStyle name="Normal 2 6 2 8 3" xfId="1699" xr:uid="{00000000-0005-0000-0000-00003C120000}"/>
    <cellStyle name="Normal 2 6 2 8 3 2" xfId="5979" xr:uid="{00000000-0005-0000-0000-00003D120000}"/>
    <cellStyle name="Normal 2 6 2 8 4" xfId="2996" xr:uid="{00000000-0005-0000-0000-00003E120000}"/>
    <cellStyle name="Normal 2 6 2 8 4 2" xfId="7276" xr:uid="{00000000-0005-0000-0000-00003F120000}"/>
    <cellStyle name="Normal 2 6 2 8 5" xfId="3709" xr:uid="{00000000-0005-0000-0000-000040120000}"/>
    <cellStyle name="Normal 2 6 2 8 5 2" xfId="7989" xr:uid="{00000000-0005-0000-0000-000041120000}"/>
    <cellStyle name="Normal 2 6 2 8 6" xfId="4411" xr:uid="{00000000-0005-0000-0000-000042120000}"/>
    <cellStyle name="Normal 2 6 2 9" xfId="729" xr:uid="{00000000-0005-0000-0000-000043120000}"/>
    <cellStyle name="Normal 2 6 2 9 2" xfId="2300" xr:uid="{00000000-0005-0000-0000-000044120000}"/>
    <cellStyle name="Normal 2 6 2 9 2 2" xfId="6580" xr:uid="{00000000-0005-0000-0000-000045120000}"/>
    <cellStyle name="Normal 2 6 2 9 3" xfId="5011" xr:uid="{00000000-0005-0000-0000-000046120000}"/>
    <cellStyle name="Normal 2 6 20" xfId="4307" xr:uid="{00000000-0005-0000-0000-000047120000}"/>
    <cellStyle name="Normal 2 6 3" xfId="49" xr:uid="{00000000-0005-0000-0000-000048120000}"/>
    <cellStyle name="Normal 2 6 3 10" xfId="2924" xr:uid="{00000000-0005-0000-0000-000049120000}"/>
    <cellStyle name="Normal 2 6 3 10 2" xfId="7204" xr:uid="{00000000-0005-0000-0000-00004A120000}"/>
    <cellStyle name="Normal 2 6 3 11" xfId="3620" xr:uid="{00000000-0005-0000-0000-00004B120000}"/>
    <cellStyle name="Normal 2 6 3 11 2" xfId="7900" xr:uid="{00000000-0005-0000-0000-00004C120000}"/>
    <cellStyle name="Normal 2 6 3 12" xfId="4339" xr:uid="{00000000-0005-0000-0000-00004D120000}"/>
    <cellStyle name="Normal 2 6 3 2" xfId="298" xr:uid="{00000000-0005-0000-0000-00004E120000}"/>
    <cellStyle name="Normal 2 6 3 2 2" xfId="455" xr:uid="{00000000-0005-0000-0000-00004F120000}"/>
    <cellStyle name="Normal 2 6 3 2 2 2" xfId="1331" xr:uid="{00000000-0005-0000-0000-000050120000}"/>
    <cellStyle name="Normal 2 6 3 2 2 2 2" xfId="2628" xr:uid="{00000000-0005-0000-0000-000051120000}"/>
    <cellStyle name="Normal 2 6 3 2 2 2 2 2" xfId="6908" xr:uid="{00000000-0005-0000-0000-000052120000}"/>
    <cellStyle name="Normal 2 6 3 2 2 2 3" xfId="5611" xr:uid="{00000000-0005-0000-0000-000053120000}"/>
    <cellStyle name="Normal 2 6 3 2 2 3" xfId="2028" xr:uid="{00000000-0005-0000-0000-000054120000}"/>
    <cellStyle name="Normal 2 6 3 2 2 3 2" xfId="6308" xr:uid="{00000000-0005-0000-0000-000055120000}"/>
    <cellStyle name="Normal 2 6 3 2 2 4" xfId="3324" xr:uid="{00000000-0005-0000-0000-000056120000}"/>
    <cellStyle name="Normal 2 6 3 2 2 4 2" xfId="7604" xr:uid="{00000000-0005-0000-0000-000057120000}"/>
    <cellStyle name="Normal 2 6 3 2 2 5" xfId="4037" xr:uid="{00000000-0005-0000-0000-000058120000}"/>
    <cellStyle name="Normal 2 6 3 2 2 5 2" xfId="8317" xr:uid="{00000000-0005-0000-0000-000059120000}"/>
    <cellStyle name="Normal 2 6 3 2 2 6" xfId="4739" xr:uid="{00000000-0005-0000-0000-00005A120000}"/>
    <cellStyle name="Normal 2 6 3 2 3" xfId="663" xr:uid="{00000000-0005-0000-0000-00005B120000}"/>
    <cellStyle name="Normal 2 6 3 2 3 2" xfId="1539" xr:uid="{00000000-0005-0000-0000-00005C120000}"/>
    <cellStyle name="Normal 2 6 3 2 3 2 2" xfId="2836" xr:uid="{00000000-0005-0000-0000-00005D120000}"/>
    <cellStyle name="Normal 2 6 3 2 3 2 2 2" xfId="7116" xr:uid="{00000000-0005-0000-0000-00005E120000}"/>
    <cellStyle name="Normal 2 6 3 2 3 2 3" xfId="5819" xr:uid="{00000000-0005-0000-0000-00005F120000}"/>
    <cellStyle name="Normal 2 6 3 2 3 3" xfId="2236" xr:uid="{00000000-0005-0000-0000-000060120000}"/>
    <cellStyle name="Normal 2 6 3 2 3 3 2" xfId="6516" xr:uid="{00000000-0005-0000-0000-000061120000}"/>
    <cellStyle name="Normal 2 6 3 2 3 4" xfId="3532" xr:uid="{00000000-0005-0000-0000-000062120000}"/>
    <cellStyle name="Normal 2 6 3 2 3 4 2" xfId="7812" xr:uid="{00000000-0005-0000-0000-000063120000}"/>
    <cellStyle name="Normal 2 6 3 2 3 5" xfId="4245" xr:uid="{00000000-0005-0000-0000-000064120000}"/>
    <cellStyle name="Normal 2 6 3 2 3 5 2" xfId="8525" xr:uid="{00000000-0005-0000-0000-000065120000}"/>
    <cellStyle name="Normal 2 6 3 2 3 6" xfId="4947" xr:uid="{00000000-0005-0000-0000-000066120000}"/>
    <cellStyle name="Normal 2 6 3 2 4" xfId="825" xr:uid="{00000000-0005-0000-0000-000067120000}"/>
    <cellStyle name="Normal 2 6 3 2 4 2" xfId="2473" xr:uid="{00000000-0005-0000-0000-000068120000}"/>
    <cellStyle name="Normal 2 6 3 2 4 2 2" xfId="6753" xr:uid="{00000000-0005-0000-0000-000069120000}"/>
    <cellStyle name="Normal 2 6 3 2 4 3" xfId="3882" xr:uid="{00000000-0005-0000-0000-00006A120000}"/>
    <cellStyle name="Normal 2 6 3 2 4 3 2" xfId="8162" xr:uid="{00000000-0005-0000-0000-00006B120000}"/>
    <cellStyle name="Normal 2 6 3 2 4 4" xfId="5107" xr:uid="{00000000-0005-0000-0000-00006C120000}"/>
    <cellStyle name="Normal 2 6 3 2 5" xfId="1176" xr:uid="{00000000-0005-0000-0000-00006D120000}"/>
    <cellStyle name="Normal 2 6 3 2 5 2" xfId="5456" xr:uid="{00000000-0005-0000-0000-00006E120000}"/>
    <cellStyle name="Normal 2 6 3 2 6" xfId="1873" xr:uid="{00000000-0005-0000-0000-00006F120000}"/>
    <cellStyle name="Normal 2 6 3 2 6 2" xfId="6153" xr:uid="{00000000-0005-0000-0000-000070120000}"/>
    <cellStyle name="Normal 2 6 3 2 7" xfId="3169" xr:uid="{00000000-0005-0000-0000-000071120000}"/>
    <cellStyle name="Normal 2 6 3 2 7 2" xfId="7449" xr:uid="{00000000-0005-0000-0000-000072120000}"/>
    <cellStyle name="Normal 2 6 3 2 8" xfId="3684" xr:uid="{00000000-0005-0000-0000-000073120000}"/>
    <cellStyle name="Normal 2 6 3 2 8 2" xfId="7964" xr:uid="{00000000-0005-0000-0000-000074120000}"/>
    <cellStyle name="Normal 2 6 3 2 9" xfId="4584" xr:uid="{00000000-0005-0000-0000-000075120000}"/>
    <cellStyle name="Normal 2 6 3 3" xfId="224" xr:uid="{00000000-0005-0000-0000-000076120000}"/>
    <cellStyle name="Normal 2 6 3 3 2" xfId="591" xr:uid="{00000000-0005-0000-0000-000077120000}"/>
    <cellStyle name="Normal 2 6 3 3 2 2" xfId="1467" xr:uid="{00000000-0005-0000-0000-000078120000}"/>
    <cellStyle name="Normal 2 6 3 3 2 2 2" xfId="2764" xr:uid="{00000000-0005-0000-0000-000079120000}"/>
    <cellStyle name="Normal 2 6 3 3 2 2 2 2" xfId="7044" xr:uid="{00000000-0005-0000-0000-00007A120000}"/>
    <cellStyle name="Normal 2 6 3 3 2 2 3" xfId="5747" xr:uid="{00000000-0005-0000-0000-00007B120000}"/>
    <cellStyle name="Normal 2 6 3 3 2 3" xfId="2164" xr:uid="{00000000-0005-0000-0000-00007C120000}"/>
    <cellStyle name="Normal 2 6 3 3 2 3 2" xfId="6444" xr:uid="{00000000-0005-0000-0000-00007D120000}"/>
    <cellStyle name="Normal 2 6 3 3 2 4" xfId="3460" xr:uid="{00000000-0005-0000-0000-00007E120000}"/>
    <cellStyle name="Normal 2 6 3 3 2 4 2" xfId="7740" xr:uid="{00000000-0005-0000-0000-00007F120000}"/>
    <cellStyle name="Normal 2 6 3 3 2 5" xfId="4173" xr:uid="{00000000-0005-0000-0000-000080120000}"/>
    <cellStyle name="Normal 2 6 3 3 2 5 2" xfId="8453" xr:uid="{00000000-0005-0000-0000-000081120000}"/>
    <cellStyle name="Normal 2 6 3 3 2 6" xfId="4875" xr:uid="{00000000-0005-0000-0000-000082120000}"/>
    <cellStyle name="Normal 2 6 3 3 3" xfId="913" xr:uid="{00000000-0005-0000-0000-000083120000}"/>
    <cellStyle name="Normal 2 6 3 3 3 2" xfId="2399" xr:uid="{00000000-0005-0000-0000-000084120000}"/>
    <cellStyle name="Normal 2 6 3 3 3 2 2" xfId="6679" xr:uid="{00000000-0005-0000-0000-000085120000}"/>
    <cellStyle name="Normal 2 6 3 3 3 3" xfId="5195" xr:uid="{00000000-0005-0000-0000-000086120000}"/>
    <cellStyle name="Normal 2 6 3 3 4" xfId="1102" xr:uid="{00000000-0005-0000-0000-000087120000}"/>
    <cellStyle name="Normal 2 6 3 3 4 2" xfId="5382" xr:uid="{00000000-0005-0000-0000-000088120000}"/>
    <cellStyle name="Normal 2 6 3 3 5" xfId="1799" xr:uid="{00000000-0005-0000-0000-000089120000}"/>
    <cellStyle name="Normal 2 6 3 3 5 2" xfId="6079" xr:uid="{00000000-0005-0000-0000-00008A120000}"/>
    <cellStyle name="Normal 2 6 3 3 6" xfId="3095" xr:uid="{00000000-0005-0000-0000-00008B120000}"/>
    <cellStyle name="Normal 2 6 3 3 6 2" xfId="7375" xr:uid="{00000000-0005-0000-0000-00008C120000}"/>
    <cellStyle name="Normal 2 6 3 3 7" xfId="3808" xr:uid="{00000000-0005-0000-0000-00008D120000}"/>
    <cellStyle name="Normal 2 6 3 3 7 2" xfId="8088" xr:uid="{00000000-0005-0000-0000-00008E120000}"/>
    <cellStyle name="Normal 2 6 3 3 8" xfId="4510" xr:uid="{00000000-0005-0000-0000-00008F120000}"/>
    <cellStyle name="Normal 2 6 3 4" xfId="383" xr:uid="{00000000-0005-0000-0000-000090120000}"/>
    <cellStyle name="Normal 2 6 3 4 2" xfId="1259" xr:uid="{00000000-0005-0000-0000-000091120000}"/>
    <cellStyle name="Normal 2 6 3 4 2 2" xfId="2556" xr:uid="{00000000-0005-0000-0000-000092120000}"/>
    <cellStyle name="Normal 2 6 3 4 2 2 2" xfId="6836" xr:uid="{00000000-0005-0000-0000-000093120000}"/>
    <cellStyle name="Normal 2 6 3 4 2 3" xfId="5539" xr:uid="{00000000-0005-0000-0000-000094120000}"/>
    <cellStyle name="Normal 2 6 3 4 3" xfId="1956" xr:uid="{00000000-0005-0000-0000-000095120000}"/>
    <cellStyle name="Normal 2 6 3 4 3 2" xfId="6236" xr:uid="{00000000-0005-0000-0000-000096120000}"/>
    <cellStyle name="Normal 2 6 3 4 4" xfId="3252" xr:uid="{00000000-0005-0000-0000-000097120000}"/>
    <cellStyle name="Normal 2 6 3 4 4 2" xfId="7532" xr:uid="{00000000-0005-0000-0000-000098120000}"/>
    <cellStyle name="Normal 2 6 3 4 5" xfId="3965" xr:uid="{00000000-0005-0000-0000-000099120000}"/>
    <cellStyle name="Normal 2 6 3 4 5 2" xfId="8245" xr:uid="{00000000-0005-0000-0000-00009A120000}"/>
    <cellStyle name="Normal 2 6 3 4 6" xfId="4667" xr:uid="{00000000-0005-0000-0000-00009B120000}"/>
    <cellStyle name="Normal 2 6 3 5" xfId="503" xr:uid="{00000000-0005-0000-0000-00009C120000}"/>
    <cellStyle name="Normal 2 6 3 5 2" xfId="1379" xr:uid="{00000000-0005-0000-0000-00009D120000}"/>
    <cellStyle name="Normal 2 6 3 5 2 2" xfId="2676" xr:uid="{00000000-0005-0000-0000-00009E120000}"/>
    <cellStyle name="Normal 2 6 3 5 2 2 2" xfId="6956" xr:uid="{00000000-0005-0000-0000-00009F120000}"/>
    <cellStyle name="Normal 2 6 3 5 2 3" xfId="5659" xr:uid="{00000000-0005-0000-0000-0000A0120000}"/>
    <cellStyle name="Normal 2 6 3 5 3" xfId="2076" xr:uid="{00000000-0005-0000-0000-0000A1120000}"/>
    <cellStyle name="Normal 2 6 3 5 3 2" xfId="6356" xr:uid="{00000000-0005-0000-0000-0000A2120000}"/>
    <cellStyle name="Normal 2 6 3 5 4" xfId="3372" xr:uid="{00000000-0005-0000-0000-0000A3120000}"/>
    <cellStyle name="Normal 2 6 3 5 4 2" xfId="7652" xr:uid="{00000000-0005-0000-0000-0000A4120000}"/>
    <cellStyle name="Normal 2 6 3 5 5" xfId="4085" xr:uid="{00000000-0005-0000-0000-0000A5120000}"/>
    <cellStyle name="Normal 2 6 3 5 5 2" xfId="8365" xr:uid="{00000000-0005-0000-0000-0000A6120000}"/>
    <cellStyle name="Normal 2 6 3 5 6" xfId="4787" xr:uid="{00000000-0005-0000-0000-0000A7120000}"/>
    <cellStyle name="Normal 2 6 3 6" xfId="132" xr:uid="{00000000-0005-0000-0000-0000A8120000}"/>
    <cellStyle name="Normal 2 6 3 6 2" xfId="1010" xr:uid="{00000000-0005-0000-0000-0000A9120000}"/>
    <cellStyle name="Normal 2 6 3 6 2 2" xfId="5291" xr:uid="{00000000-0005-0000-0000-0000AA120000}"/>
    <cellStyle name="Normal 2 6 3 6 3" xfId="1708" xr:uid="{00000000-0005-0000-0000-0000AB120000}"/>
    <cellStyle name="Normal 2 6 3 6 3 2" xfId="5988" xr:uid="{00000000-0005-0000-0000-0000AC120000}"/>
    <cellStyle name="Normal 2 6 3 6 4" xfId="3004" xr:uid="{00000000-0005-0000-0000-0000AD120000}"/>
    <cellStyle name="Normal 2 6 3 6 4 2" xfId="7284" xr:uid="{00000000-0005-0000-0000-0000AE120000}"/>
    <cellStyle name="Normal 2 6 3 6 5" xfId="3717" xr:uid="{00000000-0005-0000-0000-0000AF120000}"/>
    <cellStyle name="Normal 2 6 3 6 5 2" xfId="7997" xr:uid="{00000000-0005-0000-0000-0000B0120000}"/>
    <cellStyle name="Normal 2 6 3 6 6" xfId="4419" xr:uid="{00000000-0005-0000-0000-0000B1120000}"/>
    <cellStyle name="Normal 2 6 3 7" xfId="753" xr:uid="{00000000-0005-0000-0000-0000B2120000}"/>
    <cellStyle name="Normal 2 6 3 7 2" xfId="2308" xr:uid="{00000000-0005-0000-0000-0000B3120000}"/>
    <cellStyle name="Normal 2 6 3 7 2 2" xfId="6588" xr:uid="{00000000-0005-0000-0000-0000B4120000}"/>
    <cellStyle name="Normal 2 6 3 7 3" xfId="5035" xr:uid="{00000000-0005-0000-0000-0000B5120000}"/>
    <cellStyle name="Normal 2 6 3 8" xfId="977" xr:uid="{00000000-0005-0000-0000-0000B6120000}"/>
    <cellStyle name="Normal 2 6 3 8 2" xfId="5259" xr:uid="{00000000-0005-0000-0000-0000B7120000}"/>
    <cellStyle name="Normal 2 6 3 9" xfId="1627" xr:uid="{00000000-0005-0000-0000-0000B8120000}"/>
    <cellStyle name="Normal 2 6 3 9 2" xfId="5907" xr:uid="{00000000-0005-0000-0000-0000B9120000}"/>
    <cellStyle name="Normal 2 6 4" xfId="58" xr:uid="{00000000-0005-0000-0000-0000BA120000}"/>
    <cellStyle name="Normal 2 6 4 10" xfId="2932" xr:uid="{00000000-0005-0000-0000-0000BB120000}"/>
    <cellStyle name="Normal 2 6 4 10 2" xfId="7212" xr:uid="{00000000-0005-0000-0000-0000BC120000}"/>
    <cellStyle name="Normal 2 6 4 11" xfId="3628" xr:uid="{00000000-0005-0000-0000-0000BD120000}"/>
    <cellStyle name="Normal 2 6 4 11 2" xfId="7908" xr:uid="{00000000-0005-0000-0000-0000BE120000}"/>
    <cellStyle name="Normal 2 6 4 12" xfId="4347" xr:uid="{00000000-0005-0000-0000-0000BF120000}"/>
    <cellStyle name="Normal 2 6 4 2" xfId="306" xr:uid="{00000000-0005-0000-0000-0000C0120000}"/>
    <cellStyle name="Normal 2 6 4 2 2" xfId="671" xr:uid="{00000000-0005-0000-0000-0000C1120000}"/>
    <cellStyle name="Normal 2 6 4 2 2 2" xfId="1547" xr:uid="{00000000-0005-0000-0000-0000C2120000}"/>
    <cellStyle name="Normal 2 6 4 2 2 2 2" xfId="2844" xr:uid="{00000000-0005-0000-0000-0000C3120000}"/>
    <cellStyle name="Normal 2 6 4 2 2 2 2 2" xfId="7124" xr:uid="{00000000-0005-0000-0000-0000C4120000}"/>
    <cellStyle name="Normal 2 6 4 2 2 2 3" xfId="5827" xr:uid="{00000000-0005-0000-0000-0000C5120000}"/>
    <cellStyle name="Normal 2 6 4 2 2 3" xfId="2244" xr:uid="{00000000-0005-0000-0000-0000C6120000}"/>
    <cellStyle name="Normal 2 6 4 2 2 3 2" xfId="6524" xr:uid="{00000000-0005-0000-0000-0000C7120000}"/>
    <cellStyle name="Normal 2 6 4 2 2 4" xfId="3540" xr:uid="{00000000-0005-0000-0000-0000C8120000}"/>
    <cellStyle name="Normal 2 6 4 2 2 4 2" xfId="7820" xr:uid="{00000000-0005-0000-0000-0000C9120000}"/>
    <cellStyle name="Normal 2 6 4 2 2 5" xfId="4253" xr:uid="{00000000-0005-0000-0000-0000CA120000}"/>
    <cellStyle name="Normal 2 6 4 2 2 5 2" xfId="8533" xr:uid="{00000000-0005-0000-0000-0000CB120000}"/>
    <cellStyle name="Normal 2 6 4 2 2 6" xfId="4955" xr:uid="{00000000-0005-0000-0000-0000CC120000}"/>
    <cellStyle name="Normal 2 6 4 2 3" xfId="833" xr:uid="{00000000-0005-0000-0000-0000CD120000}"/>
    <cellStyle name="Normal 2 6 4 2 3 2" xfId="2481" xr:uid="{00000000-0005-0000-0000-0000CE120000}"/>
    <cellStyle name="Normal 2 6 4 2 3 2 2" xfId="6761" xr:uid="{00000000-0005-0000-0000-0000CF120000}"/>
    <cellStyle name="Normal 2 6 4 2 3 3" xfId="5115" xr:uid="{00000000-0005-0000-0000-0000D0120000}"/>
    <cellStyle name="Normal 2 6 4 2 4" xfId="1184" xr:uid="{00000000-0005-0000-0000-0000D1120000}"/>
    <cellStyle name="Normal 2 6 4 2 4 2" xfId="5464" xr:uid="{00000000-0005-0000-0000-0000D2120000}"/>
    <cellStyle name="Normal 2 6 4 2 5" xfId="1881" xr:uid="{00000000-0005-0000-0000-0000D3120000}"/>
    <cellStyle name="Normal 2 6 4 2 5 2" xfId="6161" xr:uid="{00000000-0005-0000-0000-0000D4120000}"/>
    <cellStyle name="Normal 2 6 4 2 6" xfId="3177" xr:uid="{00000000-0005-0000-0000-0000D5120000}"/>
    <cellStyle name="Normal 2 6 4 2 6 2" xfId="7457" xr:uid="{00000000-0005-0000-0000-0000D6120000}"/>
    <cellStyle name="Normal 2 6 4 2 7" xfId="3890" xr:uid="{00000000-0005-0000-0000-0000D7120000}"/>
    <cellStyle name="Normal 2 6 4 2 7 2" xfId="8170" xr:uid="{00000000-0005-0000-0000-0000D8120000}"/>
    <cellStyle name="Normal 2 6 4 2 8" xfId="4592" xr:uid="{00000000-0005-0000-0000-0000D9120000}"/>
    <cellStyle name="Normal 2 6 4 3" xfId="233" xr:uid="{00000000-0005-0000-0000-0000DA120000}"/>
    <cellStyle name="Normal 2 6 4 3 2" xfId="599" xr:uid="{00000000-0005-0000-0000-0000DB120000}"/>
    <cellStyle name="Normal 2 6 4 3 2 2" xfId="1475" xr:uid="{00000000-0005-0000-0000-0000DC120000}"/>
    <cellStyle name="Normal 2 6 4 3 2 2 2" xfId="2772" xr:uid="{00000000-0005-0000-0000-0000DD120000}"/>
    <cellStyle name="Normal 2 6 4 3 2 2 2 2" xfId="7052" xr:uid="{00000000-0005-0000-0000-0000DE120000}"/>
    <cellStyle name="Normal 2 6 4 3 2 2 3" xfId="5755" xr:uid="{00000000-0005-0000-0000-0000DF120000}"/>
    <cellStyle name="Normal 2 6 4 3 2 3" xfId="2172" xr:uid="{00000000-0005-0000-0000-0000E0120000}"/>
    <cellStyle name="Normal 2 6 4 3 2 3 2" xfId="6452" xr:uid="{00000000-0005-0000-0000-0000E1120000}"/>
    <cellStyle name="Normal 2 6 4 3 2 4" xfId="3468" xr:uid="{00000000-0005-0000-0000-0000E2120000}"/>
    <cellStyle name="Normal 2 6 4 3 2 4 2" xfId="7748" xr:uid="{00000000-0005-0000-0000-0000E3120000}"/>
    <cellStyle name="Normal 2 6 4 3 2 5" xfId="4181" xr:uid="{00000000-0005-0000-0000-0000E4120000}"/>
    <cellStyle name="Normal 2 6 4 3 2 5 2" xfId="8461" xr:uid="{00000000-0005-0000-0000-0000E5120000}"/>
    <cellStyle name="Normal 2 6 4 3 2 6" xfId="4883" xr:uid="{00000000-0005-0000-0000-0000E6120000}"/>
    <cellStyle name="Normal 2 6 4 3 3" xfId="921" xr:uid="{00000000-0005-0000-0000-0000E7120000}"/>
    <cellStyle name="Normal 2 6 4 3 3 2" xfId="2408" xr:uid="{00000000-0005-0000-0000-0000E8120000}"/>
    <cellStyle name="Normal 2 6 4 3 3 2 2" xfId="6688" xr:uid="{00000000-0005-0000-0000-0000E9120000}"/>
    <cellStyle name="Normal 2 6 4 3 3 3" xfId="5203" xr:uid="{00000000-0005-0000-0000-0000EA120000}"/>
    <cellStyle name="Normal 2 6 4 3 4" xfId="1111" xr:uid="{00000000-0005-0000-0000-0000EB120000}"/>
    <cellStyle name="Normal 2 6 4 3 4 2" xfId="5391" xr:uid="{00000000-0005-0000-0000-0000EC120000}"/>
    <cellStyle name="Normal 2 6 4 3 5" xfId="1808" xr:uid="{00000000-0005-0000-0000-0000ED120000}"/>
    <cellStyle name="Normal 2 6 4 3 5 2" xfId="6088" xr:uid="{00000000-0005-0000-0000-0000EE120000}"/>
    <cellStyle name="Normal 2 6 4 3 6" xfId="3104" xr:uid="{00000000-0005-0000-0000-0000EF120000}"/>
    <cellStyle name="Normal 2 6 4 3 6 2" xfId="7384" xr:uid="{00000000-0005-0000-0000-0000F0120000}"/>
    <cellStyle name="Normal 2 6 4 3 7" xfId="3817" xr:uid="{00000000-0005-0000-0000-0000F1120000}"/>
    <cellStyle name="Normal 2 6 4 3 7 2" xfId="8097" xr:uid="{00000000-0005-0000-0000-0000F2120000}"/>
    <cellStyle name="Normal 2 6 4 3 8" xfId="4519" xr:uid="{00000000-0005-0000-0000-0000F3120000}"/>
    <cellStyle name="Normal 2 6 4 4" xfId="391" xr:uid="{00000000-0005-0000-0000-0000F4120000}"/>
    <cellStyle name="Normal 2 6 4 4 2" xfId="1267" xr:uid="{00000000-0005-0000-0000-0000F5120000}"/>
    <cellStyle name="Normal 2 6 4 4 2 2" xfId="2564" xr:uid="{00000000-0005-0000-0000-0000F6120000}"/>
    <cellStyle name="Normal 2 6 4 4 2 2 2" xfId="6844" xr:uid="{00000000-0005-0000-0000-0000F7120000}"/>
    <cellStyle name="Normal 2 6 4 4 2 3" xfId="5547" xr:uid="{00000000-0005-0000-0000-0000F8120000}"/>
    <cellStyle name="Normal 2 6 4 4 3" xfId="1964" xr:uid="{00000000-0005-0000-0000-0000F9120000}"/>
    <cellStyle name="Normal 2 6 4 4 3 2" xfId="6244" xr:uid="{00000000-0005-0000-0000-0000FA120000}"/>
    <cellStyle name="Normal 2 6 4 4 4" xfId="3260" xr:uid="{00000000-0005-0000-0000-0000FB120000}"/>
    <cellStyle name="Normal 2 6 4 4 4 2" xfId="7540" xr:uid="{00000000-0005-0000-0000-0000FC120000}"/>
    <cellStyle name="Normal 2 6 4 4 5" xfId="3973" xr:uid="{00000000-0005-0000-0000-0000FD120000}"/>
    <cellStyle name="Normal 2 6 4 4 5 2" xfId="8253" xr:uid="{00000000-0005-0000-0000-0000FE120000}"/>
    <cellStyle name="Normal 2 6 4 4 6" xfId="4675" xr:uid="{00000000-0005-0000-0000-0000FF120000}"/>
    <cellStyle name="Normal 2 6 4 5" xfId="511" xr:uid="{00000000-0005-0000-0000-000000130000}"/>
    <cellStyle name="Normal 2 6 4 5 2" xfId="1387" xr:uid="{00000000-0005-0000-0000-000001130000}"/>
    <cellStyle name="Normal 2 6 4 5 2 2" xfId="2684" xr:uid="{00000000-0005-0000-0000-000002130000}"/>
    <cellStyle name="Normal 2 6 4 5 2 2 2" xfId="6964" xr:uid="{00000000-0005-0000-0000-000003130000}"/>
    <cellStyle name="Normal 2 6 4 5 2 3" xfId="5667" xr:uid="{00000000-0005-0000-0000-000004130000}"/>
    <cellStyle name="Normal 2 6 4 5 3" xfId="2084" xr:uid="{00000000-0005-0000-0000-000005130000}"/>
    <cellStyle name="Normal 2 6 4 5 3 2" xfId="6364" xr:uid="{00000000-0005-0000-0000-000006130000}"/>
    <cellStyle name="Normal 2 6 4 5 4" xfId="3380" xr:uid="{00000000-0005-0000-0000-000007130000}"/>
    <cellStyle name="Normal 2 6 4 5 4 2" xfId="7660" xr:uid="{00000000-0005-0000-0000-000008130000}"/>
    <cellStyle name="Normal 2 6 4 5 5" xfId="4093" xr:uid="{00000000-0005-0000-0000-000009130000}"/>
    <cellStyle name="Normal 2 6 4 5 5 2" xfId="8373" xr:uid="{00000000-0005-0000-0000-00000A130000}"/>
    <cellStyle name="Normal 2 6 4 5 6" xfId="4795" xr:uid="{00000000-0005-0000-0000-00000B130000}"/>
    <cellStyle name="Normal 2 6 4 6" xfId="140" xr:uid="{00000000-0005-0000-0000-00000C130000}"/>
    <cellStyle name="Normal 2 6 4 6 2" xfId="1716" xr:uid="{00000000-0005-0000-0000-00000D130000}"/>
    <cellStyle name="Normal 2 6 4 6 2 2" xfId="5996" xr:uid="{00000000-0005-0000-0000-00000E130000}"/>
    <cellStyle name="Normal 2 6 4 6 3" xfId="3012" xr:uid="{00000000-0005-0000-0000-00000F130000}"/>
    <cellStyle name="Normal 2 6 4 6 3 2" xfId="7292" xr:uid="{00000000-0005-0000-0000-000010130000}"/>
    <cellStyle name="Normal 2 6 4 6 4" xfId="3725" xr:uid="{00000000-0005-0000-0000-000011130000}"/>
    <cellStyle name="Normal 2 6 4 6 4 2" xfId="8005" xr:uid="{00000000-0005-0000-0000-000012130000}"/>
    <cellStyle name="Normal 2 6 4 6 5" xfId="4427" xr:uid="{00000000-0005-0000-0000-000013130000}"/>
    <cellStyle name="Normal 2 6 4 7" xfId="761" xr:uid="{00000000-0005-0000-0000-000014130000}"/>
    <cellStyle name="Normal 2 6 4 7 2" xfId="2316" xr:uid="{00000000-0005-0000-0000-000015130000}"/>
    <cellStyle name="Normal 2 6 4 7 2 2" xfId="6596" xr:uid="{00000000-0005-0000-0000-000016130000}"/>
    <cellStyle name="Normal 2 6 4 7 3" xfId="5043" xr:uid="{00000000-0005-0000-0000-000017130000}"/>
    <cellStyle name="Normal 2 6 4 8" xfId="1019" xr:uid="{00000000-0005-0000-0000-000018130000}"/>
    <cellStyle name="Normal 2 6 4 8 2" xfId="5299" xr:uid="{00000000-0005-0000-0000-000019130000}"/>
    <cellStyle name="Normal 2 6 4 9" xfId="1635" xr:uid="{00000000-0005-0000-0000-00001A130000}"/>
    <cellStyle name="Normal 2 6 4 9 2" xfId="5915" xr:uid="{00000000-0005-0000-0000-00001B130000}"/>
    <cellStyle name="Normal 2 6 5" xfId="66" xr:uid="{00000000-0005-0000-0000-00001C130000}"/>
    <cellStyle name="Normal 2 6 5 10" xfId="2940" xr:uid="{00000000-0005-0000-0000-00001D130000}"/>
    <cellStyle name="Normal 2 6 5 10 2" xfId="7220" xr:uid="{00000000-0005-0000-0000-00001E130000}"/>
    <cellStyle name="Normal 2 6 5 11" xfId="3636" xr:uid="{00000000-0005-0000-0000-00001F130000}"/>
    <cellStyle name="Normal 2 6 5 11 2" xfId="7916" xr:uid="{00000000-0005-0000-0000-000020130000}"/>
    <cellStyle name="Normal 2 6 5 12" xfId="4355" xr:uid="{00000000-0005-0000-0000-000021130000}"/>
    <cellStyle name="Normal 2 6 5 2" xfId="314" xr:uid="{00000000-0005-0000-0000-000022130000}"/>
    <cellStyle name="Normal 2 6 5 2 2" xfId="679" xr:uid="{00000000-0005-0000-0000-000023130000}"/>
    <cellStyle name="Normal 2 6 5 2 2 2" xfId="1555" xr:uid="{00000000-0005-0000-0000-000024130000}"/>
    <cellStyle name="Normal 2 6 5 2 2 2 2" xfId="2852" xr:uid="{00000000-0005-0000-0000-000025130000}"/>
    <cellStyle name="Normal 2 6 5 2 2 2 2 2" xfId="7132" xr:uid="{00000000-0005-0000-0000-000026130000}"/>
    <cellStyle name="Normal 2 6 5 2 2 2 3" xfId="5835" xr:uid="{00000000-0005-0000-0000-000027130000}"/>
    <cellStyle name="Normal 2 6 5 2 2 3" xfId="2252" xr:uid="{00000000-0005-0000-0000-000028130000}"/>
    <cellStyle name="Normal 2 6 5 2 2 3 2" xfId="6532" xr:uid="{00000000-0005-0000-0000-000029130000}"/>
    <cellStyle name="Normal 2 6 5 2 2 4" xfId="3548" xr:uid="{00000000-0005-0000-0000-00002A130000}"/>
    <cellStyle name="Normal 2 6 5 2 2 4 2" xfId="7828" xr:uid="{00000000-0005-0000-0000-00002B130000}"/>
    <cellStyle name="Normal 2 6 5 2 2 5" xfId="4261" xr:uid="{00000000-0005-0000-0000-00002C130000}"/>
    <cellStyle name="Normal 2 6 5 2 2 5 2" xfId="8541" xr:uid="{00000000-0005-0000-0000-00002D130000}"/>
    <cellStyle name="Normal 2 6 5 2 2 6" xfId="4963" xr:uid="{00000000-0005-0000-0000-00002E130000}"/>
    <cellStyle name="Normal 2 6 5 2 3" xfId="841" xr:uid="{00000000-0005-0000-0000-00002F130000}"/>
    <cellStyle name="Normal 2 6 5 2 3 2" xfId="2489" xr:uid="{00000000-0005-0000-0000-000030130000}"/>
    <cellStyle name="Normal 2 6 5 2 3 2 2" xfId="6769" xr:uid="{00000000-0005-0000-0000-000031130000}"/>
    <cellStyle name="Normal 2 6 5 2 3 3" xfId="5123" xr:uid="{00000000-0005-0000-0000-000032130000}"/>
    <cellStyle name="Normal 2 6 5 2 4" xfId="1192" xr:uid="{00000000-0005-0000-0000-000033130000}"/>
    <cellStyle name="Normal 2 6 5 2 4 2" xfId="5472" xr:uid="{00000000-0005-0000-0000-000034130000}"/>
    <cellStyle name="Normal 2 6 5 2 5" xfId="1889" xr:uid="{00000000-0005-0000-0000-000035130000}"/>
    <cellStyle name="Normal 2 6 5 2 5 2" xfId="6169" xr:uid="{00000000-0005-0000-0000-000036130000}"/>
    <cellStyle name="Normal 2 6 5 2 6" xfId="3185" xr:uid="{00000000-0005-0000-0000-000037130000}"/>
    <cellStyle name="Normal 2 6 5 2 6 2" xfId="7465" xr:uid="{00000000-0005-0000-0000-000038130000}"/>
    <cellStyle name="Normal 2 6 5 2 7" xfId="3898" xr:uid="{00000000-0005-0000-0000-000039130000}"/>
    <cellStyle name="Normal 2 6 5 2 7 2" xfId="8178" xr:uid="{00000000-0005-0000-0000-00003A130000}"/>
    <cellStyle name="Normal 2 6 5 2 8" xfId="4600" xr:uid="{00000000-0005-0000-0000-00003B130000}"/>
    <cellStyle name="Normal 2 6 5 3" xfId="241" xr:uid="{00000000-0005-0000-0000-00003C130000}"/>
    <cellStyle name="Normal 2 6 5 3 2" xfId="607" xr:uid="{00000000-0005-0000-0000-00003D130000}"/>
    <cellStyle name="Normal 2 6 5 3 2 2" xfId="1483" xr:uid="{00000000-0005-0000-0000-00003E130000}"/>
    <cellStyle name="Normal 2 6 5 3 2 2 2" xfId="2780" xr:uid="{00000000-0005-0000-0000-00003F130000}"/>
    <cellStyle name="Normal 2 6 5 3 2 2 2 2" xfId="7060" xr:uid="{00000000-0005-0000-0000-000040130000}"/>
    <cellStyle name="Normal 2 6 5 3 2 2 3" xfId="5763" xr:uid="{00000000-0005-0000-0000-000041130000}"/>
    <cellStyle name="Normal 2 6 5 3 2 3" xfId="2180" xr:uid="{00000000-0005-0000-0000-000042130000}"/>
    <cellStyle name="Normal 2 6 5 3 2 3 2" xfId="6460" xr:uid="{00000000-0005-0000-0000-000043130000}"/>
    <cellStyle name="Normal 2 6 5 3 2 4" xfId="3476" xr:uid="{00000000-0005-0000-0000-000044130000}"/>
    <cellStyle name="Normal 2 6 5 3 2 4 2" xfId="7756" xr:uid="{00000000-0005-0000-0000-000045130000}"/>
    <cellStyle name="Normal 2 6 5 3 2 5" xfId="4189" xr:uid="{00000000-0005-0000-0000-000046130000}"/>
    <cellStyle name="Normal 2 6 5 3 2 5 2" xfId="8469" xr:uid="{00000000-0005-0000-0000-000047130000}"/>
    <cellStyle name="Normal 2 6 5 3 2 6" xfId="4891" xr:uid="{00000000-0005-0000-0000-000048130000}"/>
    <cellStyle name="Normal 2 6 5 3 3" xfId="929" xr:uid="{00000000-0005-0000-0000-000049130000}"/>
    <cellStyle name="Normal 2 6 5 3 3 2" xfId="2416" xr:uid="{00000000-0005-0000-0000-00004A130000}"/>
    <cellStyle name="Normal 2 6 5 3 3 2 2" xfId="6696" xr:uid="{00000000-0005-0000-0000-00004B130000}"/>
    <cellStyle name="Normal 2 6 5 3 3 3" xfId="5211" xr:uid="{00000000-0005-0000-0000-00004C130000}"/>
    <cellStyle name="Normal 2 6 5 3 4" xfId="1119" xr:uid="{00000000-0005-0000-0000-00004D130000}"/>
    <cellStyle name="Normal 2 6 5 3 4 2" xfId="5399" xr:uid="{00000000-0005-0000-0000-00004E130000}"/>
    <cellStyle name="Normal 2 6 5 3 5" xfId="1816" xr:uid="{00000000-0005-0000-0000-00004F130000}"/>
    <cellStyle name="Normal 2 6 5 3 5 2" xfId="6096" xr:uid="{00000000-0005-0000-0000-000050130000}"/>
    <cellStyle name="Normal 2 6 5 3 6" xfId="3112" xr:uid="{00000000-0005-0000-0000-000051130000}"/>
    <cellStyle name="Normal 2 6 5 3 6 2" xfId="7392" xr:uid="{00000000-0005-0000-0000-000052130000}"/>
    <cellStyle name="Normal 2 6 5 3 7" xfId="3825" xr:uid="{00000000-0005-0000-0000-000053130000}"/>
    <cellStyle name="Normal 2 6 5 3 7 2" xfId="8105" xr:uid="{00000000-0005-0000-0000-000054130000}"/>
    <cellStyle name="Normal 2 6 5 3 8" xfId="4527" xr:uid="{00000000-0005-0000-0000-000055130000}"/>
    <cellStyle name="Normal 2 6 5 4" xfId="399" xr:uid="{00000000-0005-0000-0000-000056130000}"/>
    <cellStyle name="Normal 2 6 5 4 2" xfId="1275" xr:uid="{00000000-0005-0000-0000-000057130000}"/>
    <cellStyle name="Normal 2 6 5 4 2 2" xfId="2572" xr:uid="{00000000-0005-0000-0000-000058130000}"/>
    <cellStyle name="Normal 2 6 5 4 2 2 2" xfId="6852" xr:uid="{00000000-0005-0000-0000-000059130000}"/>
    <cellStyle name="Normal 2 6 5 4 2 3" xfId="5555" xr:uid="{00000000-0005-0000-0000-00005A130000}"/>
    <cellStyle name="Normal 2 6 5 4 3" xfId="1972" xr:uid="{00000000-0005-0000-0000-00005B130000}"/>
    <cellStyle name="Normal 2 6 5 4 3 2" xfId="6252" xr:uid="{00000000-0005-0000-0000-00005C130000}"/>
    <cellStyle name="Normal 2 6 5 4 4" xfId="3268" xr:uid="{00000000-0005-0000-0000-00005D130000}"/>
    <cellStyle name="Normal 2 6 5 4 4 2" xfId="7548" xr:uid="{00000000-0005-0000-0000-00005E130000}"/>
    <cellStyle name="Normal 2 6 5 4 5" xfId="3981" xr:uid="{00000000-0005-0000-0000-00005F130000}"/>
    <cellStyle name="Normal 2 6 5 4 5 2" xfId="8261" xr:uid="{00000000-0005-0000-0000-000060130000}"/>
    <cellStyle name="Normal 2 6 5 4 6" xfId="4683" xr:uid="{00000000-0005-0000-0000-000061130000}"/>
    <cellStyle name="Normal 2 6 5 5" xfId="519" xr:uid="{00000000-0005-0000-0000-000062130000}"/>
    <cellStyle name="Normal 2 6 5 5 2" xfId="1395" xr:uid="{00000000-0005-0000-0000-000063130000}"/>
    <cellStyle name="Normal 2 6 5 5 2 2" xfId="2692" xr:uid="{00000000-0005-0000-0000-000064130000}"/>
    <cellStyle name="Normal 2 6 5 5 2 2 2" xfId="6972" xr:uid="{00000000-0005-0000-0000-000065130000}"/>
    <cellStyle name="Normal 2 6 5 5 2 3" xfId="5675" xr:uid="{00000000-0005-0000-0000-000066130000}"/>
    <cellStyle name="Normal 2 6 5 5 3" xfId="2092" xr:uid="{00000000-0005-0000-0000-000067130000}"/>
    <cellStyle name="Normal 2 6 5 5 3 2" xfId="6372" xr:uid="{00000000-0005-0000-0000-000068130000}"/>
    <cellStyle name="Normal 2 6 5 5 4" xfId="3388" xr:uid="{00000000-0005-0000-0000-000069130000}"/>
    <cellStyle name="Normal 2 6 5 5 4 2" xfId="7668" xr:uid="{00000000-0005-0000-0000-00006A130000}"/>
    <cellStyle name="Normal 2 6 5 5 5" xfId="4101" xr:uid="{00000000-0005-0000-0000-00006B130000}"/>
    <cellStyle name="Normal 2 6 5 5 5 2" xfId="8381" xr:uid="{00000000-0005-0000-0000-00006C130000}"/>
    <cellStyle name="Normal 2 6 5 5 6" xfId="4803" xr:uid="{00000000-0005-0000-0000-00006D130000}"/>
    <cellStyle name="Normal 2 6 5 6" xfId="148" xr:uid="{00000000-0005-0000-0000-00006E130000}"/>
    <cellStyle name="Normal 2 6 5 6 2" xfId="1724" xr:uid="{00000000-0005-0000-0000-00006F130000}"/>
    <cellStyle name="Normal 2 6 5 6 2 2" xfId="6004" xr:uid="{00000000-0005-0000-0000-000070130000}"/>
    <cellStyle name="Normal 2 6 5 6 3" xfId="3020" xr:uid="{00000000-0005-0000-0000-000071130000}"/>
    <cellStyle name="Normal 2 6 5 6 3 2" xfId="7300" xr:uid="{00000000-0005-0000-0000-000072130000}"/>
    <cellStyle name="Normal 2 6 5 6 4" xfId="3733" xr:uid="{00000000-0005-0000-0000-000073130000}"/>
    <cellStyle name="Normal 2 6 5 6 4 2" xfId="8013" xr:uid="{00000000-0005-0000-0000-000074130000}"/>
    <cellStyle name="Normal 2 6 5 6 5" xfId="4435" xr:uid="{00000000-0005-0000-0000-000075130000}"/>
    <cellStyle name="Normal 2 6 5 7" xfId="769" xr:uid="{00000000-0005-0000-0000-000076130000}"/>
    <cellStyle name="Normal 2 6 5 7 2" xfId="2324" xr:uid="{00000000-0005-0000-0000-000077130000}"/>
    <cellStyle name="Normal 2 6 5 7 2 2" xfId="6604" xr:uid="{00000000-0005-0000-0000-000078130000}"/>
    <cellStyle name="Normal 2 6 5 7 3" xfId="5051" xr:uid="{00000000-0005-0000-0000-000079130000}"/>
    <cellStyle name="Normal 2 6 5 8" xfId="1027" xr:uid="{00000000-0005-0000-0000-00007A130000}"/>
    <cellStyle name="Normal 2 6 5 8 2" xfId="5307" xr:uid="{00000000-0005-0000-0000-00007B130000}"/>
    <cellStyle name="Normal 2 6 5 9" xfId="1643" xr:uid="{00000000-0005-0000-0000-00007C130000}"/>
    <cellStyle name="Normal 2 6 5 9 2" xfId="5923" xr:uid="{00000000-0005-0000-0000-00007D130000}"/>
    <cellStyle name="Normal 2 6 6" xfId="75" xr:uid="{00000000-0005-0000-0000-00007E130000}"/>
    <cellStyle name="Normal 2 6 6 10" xfId="2948" xr:uid="{00000000-0005-0000-0000-00007F130000}"/>
    <cellStyle name="Normal 2 6 6 10 2" xfId="7228" xr:uid="{00000000-0005-0000-0000-000080130000}"/>
    <cellStyle name="Normal 2 6 6 11" xfId="3644" xr:uid="{00000000-0005-0000-0000-000081130000}"/>
    <cellStyle name="Normal 2 6 6 11 2" xfId="7924" xr:uid="{00000000-0005-0000-0000-000082130000}"/>
    <cellStyle name="Normal 2 6 6 12" xfId="4363" xr:uid="{00000000-0005-0000-0000-000083130000}"/>
    <cellStyle name="Normal 2 6 6 2" xfId="322" xr:uid="{00000000-0005-0000-0000-000084130000}"/>
    <cellStyle name="Normal 2 6 6 2 2" xfId="687" xr:uid="{00000000-0005-0000-0000-000085130000}"/>
    <cellStyle name="Normal 2 6 6 2 2 2" xfId="1563" xr:uid="{00000000-0005-0000-0000-000086130000}"/>
    <cellStyle name="Normal 2 6 6 2 2 2 2" xfId="2860" xr:uid="{00000000-0005-0000-0000-000087130000}"/>
    <cellStyle name="Normal 2 6 6 2 2 2 2 2" xfId="7140" xr:uid="{00000000-0005-0000-0000-000088130000}"/>
    <cellStyle name="Normal 2 6 6 2 2 2 3" xfId="5843" xr:uid="{00000000-0005-0000-0000-000089130000}"/>
    <cellStyle name="Normal 2 6 6 2 2 3" xfId="2260" xr:uid="{00000000-0005-0000-0000-00008A130000}"/>
    <cellStyle name="Normal 2 6 6 2 2 3 2" xfId="6540" xr:uid="{00000000-0005-0000-0000-00008B130000}"/>
    <cellStyle name="Normal 2 6 6 2 2 4" xfId="3556" xr:uid="{00000000-0005-0000-0000-00008C130000}"/>
    <cellStyle name="Normal 2 6 6 2 2 4 2" xfId="7836" xr:uid="{00000000-0005-0000-0000-00008D130000}"/>
    <cellStyle name="Normal 2 6 6 2 2 5" xfId="4269" xr:uid="{00000000-0005-0000-0000-00008E130000}"/>
    <cellStyle name="Normal 2 6 6 2 2 5 2" xfId="8549" xr:uid="{00000000-0005-0000-0000-00008F130000}"/>
    <cellStyle name="Normal 2 6 6 2 2 6" xfId="4971" xr:uid="{00000000-0005-0000-0000-000090130000}"/>
    <cellStyle name="Normal 2 6 6 2 3" xfId="849" xr:uid="{00000000-0005-0000-0000-000091130000}"/>
    <cellStyle name="Normal 2 6 6 2 3 2" xfId="2497" xr:uid="{00000000-0005-0000-0000-000092130000}"/>
    <cellStyle name="Normal 2 6 6 2 3 2 2" xfId="6777" xr:uid="{00000000-0005-0000-0000-000093130000}"/>
    <cellStyle name="Normal 2 6 6 2 3 3" xfId="5131" xr:uid="{00000000-0005-0000-0000-000094130000}"/>
    <cellStyle name="Normal 2 6 6 2 4" xfId="1200" xr:uid="{00000000-0005-0000-0000-000095130000}"/>
    <cellStyle name="Normal 2 6 6 2 4 2" xfId="5480" xr:uid="{00000000-0005-0000-0000-000096130000}"/>
    <cellStyle name="Normal 2 6 6 2 5" xfId="1897" xr:uid="{00000000-0005-0000-0000-000097130000}"/>
    <cellStyle name="Normal 2 6 6 2 5 2" xfId="6177" xr:uid="{00000000-0005-0000-0000-000098130000}"/>
    <cellStyle name="Normal 2 6 6 2 6" xfId="3193" xr:uid="{00000000-0005-0000-0000-000099130000}"/>
    <cellStyle name="Normal 2 6 6 2 6 2" xfId="7473" xr:uid="{00000000-0005-0000-0000-00009A130000}"/>
    <cellStyle name="Normal 2 6 6 2 7" xfId="3906" xr:uid="{00000000-0005-0000-0000-00009B130000}"/>
    <cellStyle name="Normal 2 6 6 2 7 2" xfId="8186" xr:uid="{00000000-0005-0000-0000-00009C130000}"/>
    <cellStyle name="Normal 2 6 6 2 8" xfId="4608" xr:uid="{00000000-0005-0000-0000-00009D130000}"/>
    <cellStyle name="Normal 2 6 6 3" xfId="250" xr:uid="{00000000-0005-0000-0000-00009E130000}"/>
    <cellStyle name="Normal 2 6 6 3 2" xfId="615" xr:uid="{00000000-0005-0000-0000-00009F130000}"/>
    <cellStyle name="Normal 2 6 6 3 2 2" xfId="1491" xr:uid="{00000000-0005-0000-0000-0000A0130000}"/>
    <cellStyle name="Normal 2 6 6 3 2 2 2" xfId="2788" xr:uid="{00000000-0005-0000-0000-0000A1130000}"/>
    <cellStyle name="Normal 2 6 6 3 2 2 2 2" xfId="7068" xr:uid="{00000000-0005-0000-0000-0000A2130000}"/>
    <cellStyle name="Normal 2 6 6 3 2 2 3" xfId="5771" xr:uid="{00000000-0005-0000-0000-0000A3130000}"/>
    <cellStyle name="Normal 2 6 6 3 2 3" xfId="2188" xr:uid="{00000000-0005-0000-0000-0000A4130000}"/>
    <cellStyle name="Normal 2 6 6 3 2 3 2" xfId="6468" xr:uid="{00000000-0005-0000-0000-0000A5130000}"/>
    <cellStyle name="Normal 2 6 6 3 2 4" xfId="3484" xr:uid="{00000000-0005-0000-0000-0000A6130000}"/>
    <cellStyle name="Normal 2 6 6 3 2 4 2" xfId="7764" xr:uid="{00000000-0005-0000-0000-0000A7130000}"/>
    <cellStyle name="Normal 2 6 6 3 2 5" xfId="4197" xr:uid="{00000000-0005-0000-0000-0000A8130000}"/>
    <cellStyle name="Normal 2 6 6 3 2 5 2" xfId="8477" xr:uid="{00000000-0005-0000-0000-0000A9130000}"/>
    <cellStyle name="Normal 2 6 6 3 2 6" xfId="4899" xr:uid="{00000000-0005-0000-0000-0000AA130000}"/>
    <cellStyle name="Normal 2 6 6 3 3" xfId="937" xr:uid="{00000000-0005-0000-0000-0000AB130000}"/>
    <cellStyle name="Normal 2 6 6 3 3 2" xfId="2425" xr:uid="{00000000-0005-0000-0000-0000AC130000}"/>
    <cellStyle name="Normal 2 6 6 3 3 2 2" xfId="6705" xr:uid="{00000000-0005-0000-0000-0000AD130000}"/>
    <cellStyle name="Normal 2 6 6 3 3 3" xfId="5219" xr:uid="{00000000-0005-0000-0000-0000AE130000}"/>
    <cellStyle name="Normal 2 6 6 3 4" xfId="1128" xr:uid="{00000000-0005-0000-0000-0000AF130000}"/>
    <cellStyle name="Normal 2 6 6 3 4 2" xfId="5408" xr:uid="{00000000-0005-0000-0000-0000B0130000}"/>
    <cellStyle name="Normal 2 6 6 3 5" xfId="1825" xr:uid="{00000000-0005-0000-0000-0000B1130000}"/>
    <cellStyle name="Normal 2 6 6 3 5 2" xfId="6105" xr:uid="{00000000-0005-0000-0000-0000B2130000}"/>
    <cellStyle name="Normal 2 6 6 3 6" xfId="3121" xr:uid="{00000000-0005-0000-0000-0000B3130000}"/>
    <cellStyle name="Normal 2 6 6 3 6 2" xfId="7401" xr:uid="{00000000-0005-0000-0000-0000B4130000}"/>
    <cellStyle name="Normal 2 6 6 3 7" xfId="3834" xr:uid="{00000000-0005-0000-0000-0000B5130000}"/>
    <cellStyle name="Normal 2 6 6 3 7 2" xfId="8114" xr:uid="{00000000-0005-0000-0000-0000B6130000}"/>
    <cellStyle name="Normal 2 6 6 3 8" xfId="4536" xr:uid="{00000000-0005-0000-0000-0000B7130000}"/>
    <cellStyle name="Normal 2 6 6 4" xfId="407" xr:uid="{00000000-0005-0000-0000-0000B8130000}"/>
    <cellStyle name="Normal 2 6 6 4 2" xfId="1283" xr:uid="{00000000-0005-0000-0000-0000B9130000}"/>
    <cellStyle name="Normal 2 6 6 4 2 2" xfId="2580" xr:uid="{00000000-0005-0000-0000-0000BA130000}"/>
    <cellStyle name="Normal 2 6 6 4 2 2 2" xfId="6860" xr:uid="{00000000-0005-0000-0000-0000BB130000}"/>
    <cellStyle name="Normal 2 6 6 4 2 3" xfId="5563" xr:uid="{00000000-0005-0000-0000-0000BC130000}"/>
    <cellStyle name="Normal 2 6 6 4 3" xfId="1980" xr:uid="{00000000-0005-0000-0000-0000BD130000}"/>
    <cellStyle name="Normal 2 6 6 4 3 2" xfId="6260" xr:uid="{00000000-0005-0000-0000-0000BE130000}"/>
    <cellStyle name="Normal 2 6 6 4 4" xfId="3276" xr:uid="{00000000-0005-0000-0000-0000BF130000}"/>
    <cellStyle name="Normal 2 6 6 4 4 2" xfId="7556" xr:uid="{00000000-0005-0000-0000-0000C0130000}"/>
    <cellStyle name="Normal 2 6 6 4 5" xfId="3989" xr:uid="{00000000-0005-0000-0000-0000C1130000}"/>
    <cellStyle name="Normal 2 6 6 4 5 2" xfId="8269" xr:uid="{00000000-0005-0000-0000-0000C2130000}"/>
    <cellStyle name="Normal 2 6 6 4 6" xfId="4691" xr:uid="{00000000-0005-0000-0000-0000C3130000}"/>
    <cellStyle name="Normal 2 6 6 5" xfId="527" xr:uid="{00000000-0005-0000-0000-0000C4130000}"/>
    <cellStyle name="Normal 2 6 6 5 2" xfId="1403" xr:uid="{00000000-0005-0000-0000-0000C5130000}"/>
    <cellStyle name="Normal 2 6 6 5 2 2" xfId="2700" xr:uid="{00000000-0005-0000-0000-0000C6130000}"/>
    <cellStyle name="Normal 2 6 6 5 2 2 2" xfId="6980" xr:uid="{00000000-0005-0000-0000-0000C7130000}"/>
    <cellStyle name="Normal 2 6 6 5 2 3" xfId="5683" xr:uid="{00000000-0005-0000-0000-0000C8130000}"/>
    <cellStyle name="Normal 2 6 6 5 3" xfId="2100" xr:uid="{00000000-0005-0000-0000-0000C9130000}"/>
    <cellStyle name="Normal 2 6 6 5 3 2" xfId="6380" xr:uid="{00000000-0005-0000-0000-0000CA130000}"/>
    <cellStyle name="Normal 2 6 6 5 4" xfId="3396" xr:uid="{00000000-0005-0000-0000-0000CB130000}"/>
    <cellStyle name="Normal 2 6 6 5 4 2" xfId="7676" xr:uid="{00000000-0005-0000-0000-0000CC130000}"/>
    <cellStyle name="Normal 2 6 6 5 5" xfId="4109" xr:uid="{00000000-0005-0000-0000-0000CD130000}"/>
    <cellStyle name="Normal 2 6 6 5 5 2" xfId="8389" xr:uid="{00000000-0005-0000-0000-0000CE130000}"/>
    <cellStyle name="Normal 2 6 6 5 6" xfId="4811" xr:uid="{00000000-0005-0000-0000-0000CF130000}"/>
    <cellStyle name="Normal 2 6 6 6" xfId="156" xr:uid="{00000000-0005-0000-0000-0000D0130000}"/>
    <cellStyle name="Normal 2 6 6 6 2" xfId="1732" xr:uid="{00000000-0005-0000-0000-0000D1130000}"/>
    <cellStyle name="Normal 2 6 6 6 2 2" xfId="6012" xr:uid="{00000000-0005-0000-0000-0000D2130000}"/>
    <cellStyle name="Normal 2 6 6 6 3" xfId="3028" xr:uid="{00000000-0005-0000-0000-0000D3130000}"/>
    <cellStyle name="Normal 2 6 6 6 3 2" xfId="7308" xr:uid="{00000000-0005-0000-0000-0000D4130000}"/>
    <cellStyle name="Normal 2 6 6 6 4" xfId="3741" xr:uid="{00000000-0005-0000-0000-0000D5130000}"/>
    <cellStyle name="Normal 2 6 6 6 4 2" xfId="8021" xr:uid="{00000000-0005-0000-0000-0000D6130000}"/>
    <cellStyle name="Normal 2 6 6 6 5" xfId="4443" xr:uid="{00000000-0005-0000-0000-0000D7130000}"/>
    <cellStyle name="Normal 2 6 6 7" xfId="777" xr:uid="{00000000-0005-0000-0000-0000D8130000}"/>
    <cellStyle name="Normal 2 6 6 7 2" xfId="2332" xr:uid="{00000000-0005-0000-0000-0000D9130000}"/>
    <cellStyle name="Normal 2 6 6 7 2 2" xfId="6612" xr:uid="{00000000-0005-0000-0000-0000DA130000}"/>
    <cellStyle name="Normal 2 6 6 7 3" xfId="5059" xr:uid="{00000000-0005-0000-0000-0000DB130000}"/>
    <cellStyle name="Normal 2 6 6 8" xfId="1035" xr:uid="{00000000-0005-0000-0000-0000DC130000}"/>
    <cellStyle name="Normal 2 6 6 8 2" xfId="5315" xr:uid="{00000000-0005-0000-0000-0000DD130000}"/>
    <cellStyle name="Normal 2 6 6 9" xfId="1651" xr:uid="{00000000-0005-0000-0000-0000DE130000}"/>
    <cellStyle name="Normal 2 6 6 9 2" xfId="5931" xr:uid="{00000000-0005-0000-0000-0000DF130000}"/>
    <cellStyle name="Normal 2 6 7" xfId="83" xr:uid="{00000000-0005-0000-0000-0000E0130000}"/>
    <cellStyle name="Normal 2 6 7 10" xfId="2956" xr:uid="{00000000-0005-0000-0000-0000E1130000}"/>
    <cellStyle name="Normal 2 6 7 10 2" xfId="7236" xr:uid="{00000000-0005-0000-0000-0000E2130000}"/>
    <cellStyle name="Normal 2 6 7 11" xfId="3652" xr:uid="{00000000-0005-0000-0000-0000E3130000}"/>
    <cellStyle name="Normal 2 6 7 11 2" xfId="7932" xr:uid="{00000000-0005-0000-0000-0000E4130000}"/>
    <cellStyle name="Normal 2 6 7 12" xfId="4371" xr:uid="{00000000-0005-0000-0000-0000E5130000}"/>
    <cellStyle name="Normal 2 6 7 2" xfId="330" xr:uid="{00000000-0005-0000-0000-0000E6130000}"/>
    <cellStyle name="Normal 2 6 7 2 2" xfId="695" xr:uid="{00000000-0005-0000-0000-0000E7130000}"/>
    <cellStyle name="Normal 2 6 7 2 2 2" xfId="1571" xr:uid="{00000000-0005-0000-0000-0000E8130000}"/>
    <cellStyle name="Normal 2 6 7 2 2 2 2" xfId="2868" xr:uid="{00000000-0005-0000-0000-0000E9130000}"/>
    <cellStyle name="Normal 2 6 7 2 2 2 2 2" xfId="7148" xr:uid="{00000000-0005-0000-0000-0000EA130000}"/>
    <cellStyle name="Normal 2 6 7 2 2 2 3" xfId="5851" xr:uid="{00000000-0005-0000-0000-0000EB130000}"/>
    <cellStyle name="Normal 2 6 7 2 2 3" xfId="2268" xr:uid="{00000000-0005-0000-0000-0000EC130000}"/>
    <cellStyle name="Normal 2 6 7 2 2 3 2" xfId="6548" xr:uid="{00000000-0005-0000-0000-0000ED130000}"/>
    <cellStyle name="Normal 2 6 7 2 2 4" xfId="3564" xr:uid="{00000000-0005-0000-0000-0000EE130000}"/>
    <cellStyle name="Normal 2 6 7 2 2 4 2" xfId="7844" xr:uid="{00000000-0005-0000-0000-0000EF130000}"/>
    <cellStyle name="Normal 2 6 7 2 2 5" xfId="4277" xr:uid="{00000000-0005-0000-0000-0000F0130000}"/>
    <cellStyle name="Normal 2 6 7 2 2 5 2" xfId="8557" xr:uid="{00000000-0005-0000-0000-0000F1130000}"/>
    <cellStyle name="Normal 2 6 7 2 2 6" xfId="4979" xr:uid="{00000000-0005-0000-0000-0000F2130000}"/>
    <cellStyle name="Normal 2 6 7 2 3" xfId="857" xr:uid="{00000000-0005-0000-0000-0000F3130000}"/>
    <cellStyle name="Normal 2 6 7 2 3 2" xfId="2505" xr:uid="{00000000-0005-0000-0000-0000F4130000}"/>
    <cellStyle name="Normal 2 6 7 2 3 2 2" xfId="6785" xr:uid="{00000000-0005-0000-0000-0000F5130000}"/>
    <cellStyle name="Normal 2 6 7 2 3 3" xfId="5139" xr:uid="{00000000-0005-0000-0000-0000F6130000}"/>
    <cellStyle name="Normal 2 6 7 2 4" xfId="1208" xr:uid="{00000000-0005-0000-0000-0000F7130000}"/>
    <cellStyle name="Normal 2 6 7 2 4 2" xfId="5488" xr:uid="{00000000-0005-0000-0000-0000F8130000}"/>
    <cellStyle name="Normal 2 6 7 2 5" xfId="1905" xr:uid="{00000000-0005-0000-0000-0000F9130000}"/>
    <cellStyle name="Normal 2 6 7 2 5 2" xfId="6185" xr:uid="{00000000-0005-0000-0000-0000FA130000}"/>
    <cellStyle name="Normal 2 6 7 2 6" xfId="3201" xr:uid="{00000000-0005-0000-0000-0000FB130000}"/>
    <cellStyle name="Normal 2 6 7 2 6 2" xfId="7481" xr:uid="{00000000-0005-0000-0000-0000FC130000}"/>
    <cellStyle name="Normal 2 6 7 2 7" xfId="3914" xr:uid="{00000000-0005-0000-0000-0000FD130000}"/>
    <cellStyle name="Normal 2 6 7 2 7 2" xfId="8194" xr:uid="{00000000-0005-0000-0000-0000FE130000}"/>
    <cellStyle name="Normal 2 6 7 2 8" xfId="4616" xr:uid="{00000000-0005-0000-0000-0000FF130000}"/>
    <cellStyle name="Normal 2 6 7 3" xfId="258" xr:uid="{00000000-0005-0000-0000-000000140000}"/>
    <cellStyle name="Normal 2 6 7 3 2" xfId="623" xr:uid="{00000000-0005-0000-0000-000001140000}"/>
    <cellStyle name="Normal 2 6 7 3 2 2" xfId="1499" xr:uid="{00000000-0005-0000-0000-000002140000}"/>
    <cellStyle name="Normal 2 6 7 3 2 2 2" xfId="2796" xr:uid="{00000000-0005-0000-0000-000003140000}"/>
    <cellStyle name="Normal 2 6 7 3 2 2 2 2" xfId="7076" xr:uid="{00000000-0005-0000-0000-000004140000}"/>
    <cellStyle name="Normal 2 6 7 3 2 2 3" xfId="5779" xr:uid="{00000000-0005-0000-0000-000005140000}"/>
    <cellStyle name="Normal 2 6 7 3 2 3" xfId="2196" xr:uid="{00000000-0005-0000-0000-000006140000}"/>
    <cellStyle name="Normal 2 6 7 3 2 3 2" xfId="6476" xr:uid="{00000000-0005-0000-0000-000007140000}"/>
    <cellStyle name="Normal 2 6 7 3 2 4" xfId="3492" xr:uid="{00000000-0005-0000-0000-000008140000}"/>
    <cellStyle name="Normal 2 6 7 3 2 4 2" xfId="7772" xr:uid="{00000000-0005-0000-0000-000009140000}"/>
    <cellStyle name="Normal 2 6 7 3 2 5" xfId="4205" xr:uid="{00000000-0005-0000-0000-00000A140000}"/>
    <cellStyle name="Normal 2 6 7 3 2 5 2" xfId="8485" xr:uid="{00000000-0005-0000-0000-00000B140000}"/>
    <cellStyle name="Normal 2 6 7 3 2 6" xfId="4907" xr:uid="{00000000-0005-0000-0000-00000C140000}"/>
    <cellStyle name="Normal 2 6 7 3 3" xfId="945" xr:uid="{00000000-0005-0000-0000-00000D140000}"/>
    <cellStyle name="Normal 2 6 7 3 3 2" xfId="2433" xr:uid="{00000000-0005-0000-0000-00000E140000}"/>
    <cellStyle name="Normal 2 6 7 3 3 2 2" xfId="6713" xr:uid="{00000000-0005-0000-0000-00000F140000}"/>
    <cellStyle name="Normal 2 6 7 3 3 3" xfId="5227" xr:uid="{00000000-0005-0000-0000-000010140000}"/>
    <cellStyle name="Normal 2 6 7 3 4" xfId="1136" xr:uid="{00000000-0005-0000-0000-000011140000}"/>
    <cellStyle name="Normal 2 6 7 3 4 2" xfId="5416" xr:uid="{00000000-0005-0000-0000-000012140000}"/>
    <cellStyle name="Normal 2 6 7 3 5" xfId="1833" xr:uid="{00000000-0005-0000-0000-000013140000}"/>
    <cellStyle name="Normal 2 6 7 3 5 2" xfId="6113" xr:uid="{00000000-0005-0000-0000-000014140000}"/>
    <cellStyle name="Normal 2 6 7 3 6" xfId="3129" xr:uid="{00000000-0005-0000-0000-000015140000}"/>
    <cellStyle name="Normal 2 6 7 3 6 2" xfId="7409" xr:uid="{00000000-0005-0000-0000-000016140000}"/>
    <cellStyle name="Normal 2 6 7 3 7" xfId="3842" xr:uid="{00000000-0005-0000-0000-000017140000}"/>
    <cellStyle name="Normal 2 6 7 3 7 2" xfId="8122" xr:uid="{00000000-0005-0000-0000-000018140000}"/>
    <cellStyle name="Normal 2 6 7 3 8" xfId="4544" xr:uid="{00000000-0005-0000-0000-000019140000}"/>
    <cellStyle name="Normal 2 6 7 4" xfId="415" xr:uid="{00000000-0005-0000-0000-00001A140000}"/>
    <cellStyle name="Normal 2 6 7 4 2" xfId="1291" xr:uid="{00000000-0005-0000-0000-00001B140000}"/>
    <cellStyle name="Normal 2 6 7 4 2 2" xfId="2588" xr:uid="{00000000-0005-0000-0000-00001C140000}"/>
    <cellStyle name="Normal 2 6 7 4 2 2 2" xfId="6868" xr:uid="{00000000-0005-0000-0000-00001D140000}"/>
    <cellStyle name="Normal 2 6 7 4 2 3" xfId="5571" xr:uid="{00000000-0005-0000-0000-00001E140000}"/>
    <cellStyle name="Normal 2 6 7 4 3" xfId="1988" xr:uid="{00000000-0005-0000-0000-00001F140000}"/>
    <cellStyle name="Normal 2 6 7 4 3 2" xfId="6268" xr:uid="{00000000-0005-0000-0000-000020140000}"/>
    <cellStyle name="Normal 2 6 7 4 4" xfId="3284" xr:uid="{00000000-0005-0000-0000-000021140000}"/>
    <cellStyle name="Normal 2 6 7 4 4 2" xfId="7564" xr:uid="{00000000-0005-0000-0000-000022140000}"/>
    <cellStyle name="Normal 2 6 7 4 5" xfId="3997" xr:uid="{00000000-0005-0000-0000-000023140000}"/>
    <cellStyle name="Normal 2 6 7 4 5 2" xfId="8277" xr:uid="{00000000-0005-0000-0000-000024140000}"/>
    <cellStyle name="Normal 2 6 7 4 6" xfId="4699" xr:uid="{00000000-0005-0000-0000-000025140000}"/>
    <cellStyle name="Normal 2 6 7 5" xfId="535" xr:uid="{00000000-0005-0000-0000-000026140000}"/>
    <cellStyle name="Normal 2 6 7 5 2" xfId="1411" xr:uid="{00000000-0005-0000-0000-000027140000}"/>
    <cellStyle name="Normal 2 6 7 5 2 2" xfId="2708" xr:uid="{00000000-0005-0000-0000-000028140000}"/>
    <cellStyle name="Normal 2 6 7 5 2 2 2" xfId="6988" xr:uid="{00000000-0005-0000-0000-000029140000}"/>
    <cellStyle name="Normal 2 6 7 5 2 3" xfId="5691" xr:uid="{00000000-0005-0000-0000-00002A140000}"/>
    <cellStyle name="Normal 2 6 7 5 3" xfId="2108" xr:uid="{00000000-0005-0000-0000-00002B140000}"/>
    <cellStyle name="Normal 2 6 7 5 3 2" xfId="6388" xr:uid="{00000000-0005-0000-0000-00002C140000}"/>
    <cellStyle name="Normal 2 6 7 5 4" xfId="3404" xr:uid="{00000000-0005-0000-0000-00002D140000}"/>
    <cellStyle name="Normal 2 6 7 5 4 2" xfId="7684" xr:uid="{00000000-0005-0000-0000-00002E140000}"/>
    <cellStyle name="Normal 2 6 7 5 5" xfId="4117" xr:uid="{00000000-0005-0000-0000-00002F140000}"/>
    <cellStyle name="Normal 2 6 7 5 5 2" xfId="8397" xr:uid="{00000000-0005-0000-0000-000030140000}"/>
    <cellStyle name="Normal 2 6 7 5 6" xfId="4819" xr:uid="{00000000-0005-0000-0000-000031140000}"/>
    <cellStyle name="Normal 2 6 7 6" xfId="164" xr:uid="{00000000-0005-0000-0000-000032140000}"/>
    <cellStyle name="Normal 2 6 7 6 2" xfId="1740" xr:uid="{00000000-0005-0000-0000-000033140000}"/>
    <cellStyle name="Normal 2 6 7 6 2 2" xfId="6020" xr:uid="{00000000-0005-0000-0000-000034140000}"/>
    <cellStyle name="Normal 2 6 7 6 3" xfId="3036" xr:uid="{00000000-0005-0000-0000-000035140000}"/>
    <cellStyle name="Normal 2 6 7 6 3 2" xfId="7316" xr:uid="{00000000-0005-0000-0000-000036140000}"/>
    <cellStyle name="Normal 2 6 7 6 4" xfId="3749" xr:uid="{00000000-0005-0000-0000-000037140000}"/>
    <cellStyle name="Normal 2 6 7 6 4 2" xfId="8029" xr:uid="{00000000-0005-0000-0000-000038140000}"/>
    <cellStyle name="Normal 2 6 7 6 5" xfId="4451" xr:uid="{00000000-0005-0000-0000-000039140000}"/>
    <cellStyle name="Normal 2 6 7 7" xfId="785" xr:uid="{00000000-0005-0000-0000-00003A140000}"/>
    <cellStyle name="Normal 2 6 7 7 2" xfId="2340" xr:uid="{00000000-0005-0000-0000-00003B140000}"/>
    <cellStyle name="Normal 2 6 7 7 2 2" xfId="6620" xr:uid="{00000000-0005-0000-0000-00003C140000}"/>
    <cellStyle name="Normal 2 6 7 7 3" xfId="5067" xr:uid="{00000000-0005-0000-0000-00003D140000}"/>
    <cellStyle name="Normal 2 6 7 8" xfId="1043" xr:uid="{00000000-0005-0000-0000-00003E140000}"/>
    <cellStyle name="Normal 2 6 7 8 2" xfId="5323" xr:uid="{00000000-0005-0000-0000-00003F140000}"/>
    <cellStyle name="Normal 2 6 7 9" xfId="1659" xr:uid="{00000000-0005-0000-0000-000040140000}"/>
    <cellStyle name="Normal 2 6 7 9 2" xfId="5939" xr:uid="{00000000-0005-0000-0000-000041140000}"/>
    <cellStyle name="Normal 2 6 8" xfId="91" xr:uid="{00000000-0005-0000-0000-000042140000}"/>
    <cellStyle name="Normal 2 6 8 10" xfId="2964" xr:uid="{00000000-0005-0000-0000-000043140000}"/>
    <cellStyle name="Normal 2 6 8 10 2" xfId="7244" xr:uid="{00000000-0005-0000-0000-000044140000}"/>
    <cellStyle name="Normal 2 6 8 11" xfId="3660" xr:uid="{00000000-0005-0000-0000-000045140000}"/>
    <cellStyle name="Normal 2 6 8 11 2" xfId="7940" xr:uid="{00000000-0005-0000-0000-000046140000}"/>
    <cellStyle name="Normal 2 6 8 12" xfId="4379" xr:uid="{00000000-0005-0000-0000-000047140000}"/>
    <cellStyle name="Normal 2 6 8 2" xfId="338" xr:uid="{00000000-0005-0000-0000-000048140000}"/>
    <cellStyle name="Normal 2 6 8 2 2" xfId="703" xr:uid="{00000000-0005-0000-0000-000049140000}"/>
    <cellStyle name="Normal 2 6 8 2 2 2" xfId="1579" xr:uid="{00000000-0005-0000-0000-00004A140000}"/>
    <cellStyle name="Normal 2 6 8 2 2 2 2" xfId="2876" xr:uid="{00000000-0005-0000-0000-00004B140000}"/>
    <cellStyle name="Normal 2 6 8 2 2 2 2 2" xfId="7156" xr:uid="{00000000-0005-0000-0000-00004C140000}"/>
    <cellStyle name="Normal 2 6 8 2 2 2 3" xfId="5859" xr:uid="{00000000-0005-0000-0000-00004D140000}"/>
    <cellStyle name="Normal 2 6 8 2 2 3" xfId="2276" xr:uid="{00000000-0005-0000-0000-00004E140000}"/>
    <cellStyle name="Normal 2 6 8 2 2 3 2" xfId="6556" xr:uid="{00000000-0005-0000-0000-00004F140000}"/>
    <cellStyle name="Normal 2 6 8 2 2 4" xfId="3572" xr:uid="{00000000-0005-0000-0000-000050140000}"/>
    <cellStyle name="Normal 2 6 8 2 2 4 2" xfId="7852" xr:uid="{00000000-0005-0000-0000-000051140000}"/>
    <cellStyle name="Normal 2 6 8 2 2 5" xfId="4285" xr:uid="{00000000-0005-0000-0000-000052140000}"/>
    <cellStyle name="Normal 2 6 8 2 2 5 2" xfId="8565" xr:uid="{00000000-0005-0000-0000-000053140000}"/>
    <cellStyle name="Normal 2 6 8 2 2 6" xfId="4987" xr:uid="{00000000-0005-0000-0000-000054140000}"/>
    <cellStyle name="Normal 2 6 8 2 3" xfId="865" xr:uid="{00000000-0005-0000-0000-000055140000}"/>
    <cellStyle name="Normal 2 6 8 2 3 2" xfId="2513" xr:uid="{00000000-0005-0000-0000-000056140000}"/>
    <cellStyle name="Normal 2 6 8 2 3 2 2" xfId="6793" xr:uid="{00000000-0005-0000-0000-000057140000}"/>
    <cellStyle name="Normal 2 6 8 2 3 3" xfId="5147" xr:uid="{00000000-0005-0000-0000-000058140000}"/>
    <cellStyle name="Normal 2 6 8 2 4" xfId="1216" xr:uid="{00000000-0005-0000-0000-000059140000}"/>
    <cellStyle name="Normal 2 6 8 2 4 2" xfId="5496" xr:uid="{00000000-0005-0000-0000-00005A140000}"/>
    <cellStyle name="Normal 2 6 8 2 5" xfId="1913" xr:uid="{00000000-0005-0000-0000-00005B140000}"/>
    <cellStyle name="Normal 2 6 8 2 5 2" xfId="6193" xr:uid="{00000000-0005-0000-0000-00005C140000}"/>
    <cellStyle name="Normal 2 6 8 2 6" xfId="3209" xr:uid="{00000000-0005-0000-0000-00005D140000}"/>
    <cellStyle name="Normal 2 6 8 2 6 2" xfId="7489" xr:uid="{00000000-0005-0000-0000-00005E140000}"/>
    <cellStyle name="Normal 2 6 8 2 7" xfId="3922" xr:uid="{00000000-0005-0000-0000-00005F140000}"/>
    <cellStyle name="Normal 2 6 8 2 7 2" xfId="8202" xr:uid="{00000000-0005-0000-0000-000060140000}"/>
    <cellStyle name="Normal 2 6 8 2 8" xfId="4624" xr:uid="{00000000-0005-0000-0000-000061140000}"/>
    <cellStyle name="Normal 2 6 8 3" xfId="266" xr:uid="{00000000-0005-0000-0000-000062140000}"/>
    <cellStyle name="Normal 2 6 8 3 2" xfId="631" xr:uid="{00000000-0005-0000-0000-000063140000}"/>
    <cellStyle name="Normal 2 6 8 3 2 2" xfId="1507" xr:uid="{00000000-0005-0000-0000-000064140000}"/>
    <cellStyle name="Normal 2 6 8 3 2 2 2" xfId="2804" xr:uid="{00000000-0005-0000-0000-000065140000}"/>
    <cellStyle name="Normal 2 6 8 3 2 2 2 2" xfId="7084" xr:uid="{00000000-0005-0000-0000-000066140000}"/>
    <cellStyle name="Normal 2 6 8 3 2 2 3" xfId="5787" xr:uid="{00000000-0005-0000-0000-000067140000}"/>
    <cellStyle name="Normal 2 6 8 3 2 3" xfId="2204" xr:uid="{00000000-0005-0000-0000-000068140000}"/>
    <cellStyle name="Normal 2 6 8 3 2 3 2" xfId="6484" xr:uid="{00000000-0005-0000-0000-000069140000}"/>
    <cellStyle name="Normal 2 6 8 3 2 4" xfId="3500" xr:uid="{00000000-0005-0000-0000-00006A140000}"/>
    <cellStyle name="Normal 2 6 8 3 2 4 2" xfId="7780" xr:uid="{00000000-0005-0000-0000-00006B140000}"/>
    <cellStyle name="Normal 2 6 8 3 2 5" xfId="4213" xr:uid="{00000000-0005-0000-0000-00006C140000}"/>
    <cellStyle name="Normal 2 6 8 3 2 5 2" xfId="8493" xr:uid="{00000000-0005-0000-0000-00006D140000}"/>
    <cellStyle name="Normal 2 6 8 3 2 6" xfId="4915" xr:uid="{00000000-0005-0000-0000-00006E140000}"/>
    <cellStyle name="Normal 2 6 8 3 3" xfId="953" xr:uid="{00000000-0005-0000-0000-00006F140000}"/>
    <cellStyle name="Normal 2 6 8 3 3 2" xfId="2441" xr:uid="{00000000-0005-0000-0000-000070140000}"/>
    <cellStyle name="Normal 2 6 8 3 3 2 2" xfId="6721" xr:uid="{00000000-0005-0000-0000-000071140000}"/>
    <cellStyle name="Normal 2 6 8 3 3 3" xfId="5235" xr:uid="{00000000-0005-0000-0000-000072140000}"/>
    <cellStyle name="Normal 2 6 8 3 4" xfId="1144" xr:uid="{00000000-0005-0000-0000-000073140000}"/>
    <cellStyle name="Normal 2 6 8 3 4 2" xfId="5424" xr:uid="{00000000-0005-0000-0000-000074140000}"/>
    <cellStyle name="Normal 2 6 8 3 5" xfId="1841" xr:uid="{00000000-0005-0000-0000-000075140000}"/>
    <cellStyle name="Normal 2 6 8 3 5 2" xfId="6121" xr:uid="{00000000-0005-0000-0000-000076140000}"/>
    <cellStyle name="Normal 2 6 8 3 6" xfId="3137" xr:uid="{00000000-0005-0000-0000-000077140000}"/>
    <cellStyle name="Normal 2 6 8 3 6 2" xfId="7417" xr:uid="{00000000-0005-0000-0000-000078140000}"/>
    <cellStyle name="Normal 2 6 8 3 7" xfId="3850" xr:uid="{00000000-0005-0000-0000-000079140000}"/>
    <cellStyle name="Normal 2 6 8 3 7 2" xfId="8130" xr:uid="{00000000-0005-0000-0000-00007A140000}"/>
    <cellStyle name="Normal 2 6 8 3 8" xfId="4552" xr:uid="{00000000-0005-0000-0000-00007B140000}"/>
    <cellStyle name="Normal 2 6 8 4" xfId="423" xr:uid="{00000000-0005-0000-0000-00007C140000}"/>
    <cellStyle name="Normal 2 6 8 4 2" xfId="1299" xr:uid="{00000000-0005-0000-0000-00007D140000}"/>
    <cellStyle name="Normal 2 6 8 4 2 2" xfId="2596" xr:uid="{00000000-0005-0000-0000-00007E140000}"/>
    <cellStyle name="Normal 2 6 8 4 2 2 2" xfId="6876" xr:uid="{00000000-0005-0000-0000-00007F140000}"/>
    <cellStyle name="Normal 2 6 8 4 2 3" xfId="5579" xr:uid="{00000000-0005-0000-0000-000080140000}"/>
    <cellStyle name="Normal 2 6 8 4 3" xfId="1996" xr:uid="{00000000-0005-0000-0000-000081140000}"/>
    <cellStyle name="Normal 2 6 8 4 3 2" xfId="6276" xr:uid="{00000000-0005-0000-0000-000082140000}"/>
    <cellStyle name="Normal 2 6 8 4 4" xfId="3292" xr:uid="{00000000-0005-0000-0000-000083140000}"/>
    <cellStyle name="Normal 2 6 8 4 4 2" xfId="7572" xr:uid="{00000000-0005-0000-0000-000084140000}"/>
    <cellStyle name="Normal 2 6 8 4 5" xfId="4005" xr:uid="{00000000-0005-0000-0000-000085140000}"/>
    <cellStyle name="Normal 2 6 8 4 5 2" xfId="8285" xr:uid="{00000000-0005-0000-0000-000086140000}"/>
    <cellStyle name="Normal 2 6 8 4 6" xfId="4707" xr:uid="{00000000-0005-0000-0000-000087140000}"/>
    <cellStyle name="Normal 2 6 8 5" xfId="543" xr:uid="{00000000-0005-0000-0000-000088140000}"/>
    <cellStyle name="Normal 2 6 8 5 2" xfId="1419" xr:uid="{00000000-0005-0000-0000-000089140000}"/>
    <cellStyle name="Normal 2 6 8 5 2 2" xfId="2716" xr:uid="{00000000-0005-0000-0000-00008A140000}"/>
    <cellStyle name="Normal 2 6 8 5 2 2 2" xfId="6996" xr:uid="{00000000-0005-0000-0000-00008B140000}"/>
    <cellStyle name="Normal 2 6 8 5 2 3" xfId="5699" xr:uid="{00000000-0005-0000-0000-00008C140000}"/>
    <cellStyle name="Normal 2 6 8 5 3" xfId="2116" xr:uid="{00000000-0005-0000-0000-00008D140000}"/>
    <cellStyle name="Normal 2 6 8 5 3 2" xfId="6396" xr:uid="{00000000-0005-0000-0000-00008E140000}"/>
    <cellStyle name="Normal 2 6 8 5 4" xfId="3412" xr:uid="{00000000-0005-0000-0000-00008F140000}"/>
    <cellStyle name="Normal 2 6 8 5 4 2" xfId="7692" xr:uid="{00000000-0005-0000-0000-000090140000}"/>
    <cellStyle name="Normal 2 6 8 5 5" xfId="4125" xr:uid="{00000000-0005-0000-0000-000091140000}"/>
    <cellStyle name="Normal 2 6 8 5 5 2" xfId="8405" xr:uid="{00000000-0005-0000-0000-000092140000}"/>
    <cellStyle name="Normal 2 6 8 5 6" xfId="4827" xr:uid="{00000000-0005-0000-0000-000093140000}"/>
    <cellStyle name="Normal 2 6 8 6" xfId="172" xr:uid="{00000000-0005-0000-0000-000094140000}"/>
    <cellStyle name="Normal 2 6 8 6 2" xfId="1748" xr:uid="{00000000-0005-0000-0000-000095140000}"/>
    <cellStyle name="Normal 2 6 8 6 2 2" xfId="6028" xr:uid="{00000000-0005-0000-0000-000096140000}"/>
    <cellStyle name="Normal 2 6 8 6 3" xfId="3044" xr:uid="{00000000-0005-0000-0000-000097140000}"/>
    <cellStyle name="Normal 2 6 8 6 3 2" xfId="7324" xr:uid="{00000000-0005-0000-0000-000098140000}"/>
    <cellStyle name="Normal 2 6 8 6 4" xfId="3757" xr:uid="{00000000-0005-0000-0000-000099140000}"/>
    <cellStyle name="Normal 2 6 8 6 4 2" xfId="8037" xr:uid="{00000000-0005-0000-0000-00009A140000}"/>
    <cellStyle name="Normal 2 6 8 6 5" xfId="4459" xr:uid="{00000000-0005-0000-0000-00009B140000}"/>
    <cellStyle name="Normal 2 6 8 7" xfId="793" xr:uid="{00000000-0005-0000-0000-00009C140000}"/>
    <cellStyle name="Normal 2 6 8 7 2" xfId="2348" xr:uid="{00000000-0005-0000-0000-00009D140000}"/>
    <cellStyle name="Normal 2 6 8 7 2 2" xfId="6628" xr:uid="{00000000-0005-0000-0000-00009E140000}"/>
    <cellStyle name="Normal 2 6 8 7 3" xfId="5075" xr:uid="{00000000-0005-0000-0000-00009F140000}"/>
    <cellStyle name="Normal 2 6 8 8" xfId="1051" xr:uid="{00000000-0005-0000-0000-0000A0140000}"/>
    <cellStyle name="Normal 2 6 8 8 2" xfId="5331" xr:uid="{00000000-0005-0000-0000-0000A1140000}"/>
    <cellStyle name="Normal 2 6 8 9" xfId="1667" xr:uid="{00000000-0005-0000-0000-0000A2140000}"/>
    <cellStyle name="Normal 2 6 8 9 2" xfId="5947" xr:uid="{00000000-0005-0000-0000-0000A3140000}"/>
    <cellStyle name="Normal 2 6 9" xfId="31" xr:uid="{00000000-0005-0000-0000-0000A4140000}"/>
    <cellStyle name="Normal 2 6 9 10" xfId="3604" xr:uid="{00000000-0005-0000-0000-0000A5140000}"/>
    <cellStyle name="Normal 2 6 9 10 2" xfId="7884" xr:uid="{00000000-0005-0000-0000-0000A6140000}"/>
    <cellStyle name="Normal 2 6 9 11" xfId="4323" xr:uid="{00000000-0005-0000-0000-0000A7140000}"/>
    <cellStyle name="Normal 2 6 9 2" xfId="471" xr:uid="{00000000-0005-0000-0000-0000A8140000}"/>
    <cellStyle name="Normal 2 6 9 2 2" xfId="897" xr:uid="{00000000-0005-0000-0000-0000A9140000}"/>
    <cellStyle name="Normal 2 6 9 2 2 2" xfId="2644" xr:uid="{00000000-0005-0000-0000-0000AA140000}"/>
    <cellStyle name="Normal 2 6 9 2 2 2 2" xfId="6924" xr:uid="{00000000-0005-0000-0000-0000AB140000}"/>
    <cellStyle name="Normal 2 6 9 2 2 3" xfId="5179" xr:uid="{00000000-0005-0000-0000-0000AC140000}"/>
    <cellStyle name="Normal 2 6 9 2 3" xfId="1347" xr:uid="{00000000-0005-0000-0000-0000AD140000}"/>
    <cellStyle name="Normal 2 6 9 2 3 2" xfId="5627" xr:uid="{00000000-0005-0000-0000-0000AE140000}"/>
    <cellStyle name="Normal 2 6 9 2 4" xfId="2044" xr:uid="{00000000-0005-0000-0000-0000AF140000}"/>
    <cellStyle name="Normal 2 6 9 2 4 2" xfId="6324" xr:uid="{00000000-0005-0000-0000-0000B0140000}"/>
    <cellStyle name="Normal 2 6 9 2 5" xfId="3340" xr:uid="{00000000-0005-0000-0000-0000B1140000}"/>
    <cellStyle name="Normal 2 6 9 2 5 2" xfId="7620" xr:uid="{00000000-0005-0000-0000-0000B2140000}"/>
    <cellStyle name="Normal 2 6 9 2 6" xfId="4053" xr:uid="{00000000-0005-0000-0000-0000B3140000}"/>
    <cellStyle name="Normal 2 6 9 2 6 2" xfId="8333" xr:uid="{00000000-0005-0000-0000-0000B4140000}"/>
    <cellStyle name="Normal 2 6 9 2 7" xfId="4755" xr:uid="{00000000-0005-0000-0000-0000B5140000}"/>
    <cellStyle name="Normal 2 6 9 3" xfId="366" xr:uid="{00000000-0005-0000-0000-0000B6140000}"/>
    <cellStyle name="Normal 2 6 9 3 2" xfId="1243" xr:uid="{00000000-0005-0000-0000-0000B7140000}"/>
    <cellStyle name="Normal 2 6 9 3 2 2" xfId="2540" xr:uid="{00000000-0005-0000-0000-0000B8140000}"/>
    <cellStyle name="Normal 2 6 9 3 2 2 2" xfId="6820" xr:uid="{00000000-0005-0000-0000-0000B9140000}"/>
    <cellStyle name="Normal 2 6 9 3 2 3" xfId="5523" xr:uid="{00000000-0005-0000-0000-0000BA140000}"/>
    <cellStyle name="Normal 2 6 9 3 3" xfId="1940" xr:uid="{00000000-0005-0000-0000-0000BB140000}"/>
    <cellStyle name="Normal 2 6 9 3 3 2" xfId="6220" xr:uid="{00000000-0005-0000-0000-0000BC140000}"/>
    <cellStyle name="Normal 2 6 9 3 4" xfId="3236" xr:uid="{00000000-0005-0000-0000-0000BD140000}"/>
    <cellStyle name="Normal 2 6 9 3 4 2" xfId="7516" xr:uid="{00000000-0005-0000-0000-0000BE140000}"/>
    <cellStyle name="Normal 2 6 9 3 5" xfId="3949" xr:uid="{00000000-0005-0000-0000-0000BF140000}"/>
    <cellStyle name="Normal 2 6 9 3 5 2" xfId="8229" xr:uid="{00000000-0005-0000-0000-0000C0140000}"/>
    <cellStyle name="Normal 2 6 9 3 6" xfId="4651" xr:uid="{00000000-0005-0000-0000-0000C1140000}"/>
    <cellStyle name="Normal 2 6 9 4" xfId="575" xr:uid="{00000000-0005-0000-0000-0000C2140000}"/>
    <cellStyle name="Normal 2 6 9 4 2" xfId="1451" xr:uid="{00000000-0005-0000-0000-0000C3140000}"/>
    <cellStyle name="Normal 2 6 9 4 2 2" xfId="2748" xr:uid="{00000000-0005-0000-0000-0000C4140000}"/>
    <cellStyle name="Normal 2 6 9 4 2 2 2" xfId="7028" xr:uid="{00000000-0005-0000-0000-0000C5140000}"/>
    <cellStyle name="Normal 2 6 9 4 2 3" xfId="5731" xr:uid="{00000000-0005-0000-0000-0000C6140000}"/>
    <cellStyle name="Normal 2 6 9 4 3" xfId="2148" xr:uid="{00000000-0005-0000-0000-0000C7140000}"/>
    <cellStyle name="Normal 2 6 9 4 3 2" xfId="6428" xr:uid="{00000000-0005-0000-0000-0000C8140000}"/>
    <cellStyle name="Normal 2 6 9 4 4" xfId="3444" xr:uid="{00000000-0005-0000-0000-0000C9140000}"/>
    <cellStyle name="Normal 2 6 9 4 4 2" xfId="7724" xr:uid="{00000000-0005-0000-0000-0000CA140000}"/>
    <cellStyle name="Normal 2 6 9 4 5" xfId="4157" xr:uid="{00000000-0005-0000-0000-0000CB140000}"/>
    <cellStyle name="Normal 2 6 9 4 5 2" xfId="8437" xr:uid="{00000000-0005-0000-0000-0000CC140000}"/>
    <cellStyle name="Normal 2 6 9 4 6" xfId="4859" xr:uid="{00000000-0005-0000-0000-0000CD140000}"/>
    <cellStyle name="Normal 2 6 9 5" xfId="207" xr:uid="{00000000-0005-0000-0000-0000CE140000}"/>
    <cellStyle name="Normal 2 6 9 5 2" xfId="1783" xr:uid="{00000000-0005-0000-0000-0000CF140000}"/>
    <cellStyle name="Normal 2 6 9 5 2 2" xfId="6063" xr:uid="{00000000-0005-0000-0000-0000D0140000}"/>
    <cellStyle name="Normal 2 6 9 5 3" xfId="3079" xr:uid="{00000000-0005-0000-0000-0000D1140000}"/>
    <cellStyle name="Normal 2 6 9 5 3 2" xfId="7359" xr:uid="{00000000-0005-0000-0000-0000D2140000}"/>
    <cellStyle name="Normal 2 6 9 5 4" xfId="3792" xr:uid="{00000000-0005-0000-0000-0000D3140000}"/>
    <cellStyle name="Normal 2 6 9 5 4 2" xfId="8072" xr:uid="{00000000-0005-0000-0000-0000D4140000}"/>
    <cellStyle name="Normal 2 6 9 5 5" xfId="4494" xr:uid="{00000000-0005-0000-0000-0000D5140000}"/>
    <cellStyle name="Normal 2 6 9 6" xfId="737" xr:uid="{00000000-0005-0000-0000-0000D6140000}"/>
    <cellStyle name="Normal 2 6 9 6 2" xfId="2383" xr:uid="{00000000-0005-0000-0000-0000D7140000}"/>
    <cellStyle name="Normal 2 6 9 6 2 2" xfId="6663" xr:uid="{00000000-0005-0000-0000-0000D8140000}"/>
    <cellStyle name="Normal 2 6 9 6 3" xfId="5019" xr:uid="{00000000-0005-0000-0000-0000D9140000}"/>
    <cellStyle name="Normal 2 6 9 7" xfId="1086" xr:uid="{00000000-0005-0000-0000-0000DA140000}"/>
    <cellStyle name="Normal 2 6 9 7 2" xfId="5366" xr:uid="{00000000-0005-0000-0000-0000DB140000}"/>
    <cellStyle name="Normal 2 6 9 8" xfId="1611" xr:uid="{00000000-0005-0000-0000-0000DC140000}"/>
    <cellStyle name="Normal 2 6 9 8 2" xfId="5891" xr:uid="{00000000-0005-0000-0000-0000DD140000}"/>
    <cellStyle name="Normal 2 6 9 9" xfId="2908" xr:uid="{00000000-0005-0000-0000-0000DE140000}"/>
    <cellStyle name="Normal 2 6 9 9 2" xfId="7188" xr:uid="{00000000-0005-0000-0000-0000DF140000}"/>
    <cellStyle name="Normal 2 7" xfId="10" xr:uid="{00000000-0005-0000-0000-0000E0140000}"/>
    <cellStyle name="Normal 2 7 10" xfId="108" xr:uid="{00000000-0005-0000-0000-0000E1140000}"/>
    <cellStyle name="Normal 2 7 10 10" xfId="4396" xr:uid="{00000000-0005-0000-0000-0000E2140000}"/>
    <cellStyle name="Normal 2 7 10 2" xfId="440" xr:uid="{00000000-0005-0000-0000-0000E3140000}"/>
    <cellStyle name="Normal 2 7 10 2 2" xfId="1316" xr:uid="{00000000-0005-0000-0000-0000E4140000}"/>
    <cellStyle name="Normal 2 7 10 2 2 2" xfId="2613" xr:uid="{00000000-0005-0000-0000-0000E5140000}"/>
    <cellStyle name="Normal 2 7 10 2 2 2 2" xfId="6893" xr:uid="{00000000-0005-0000-0000-0000E6140000}"/>
    <cellStyle name="Normal 2 7 10 2 2 3" xfId="5596" xr:uid="{00000000-0005-0000-0000-0000E7140000}"/>
    <cellStyle name="Normal 2 7 10 2 3" xfId="2013" xr:uid="{00000000-0005-0000-0000-0000E8140000}"/>
    <cellStyle name="Normal 2 7 10 2 3 2" xfId="6293" xr:uid="{00000000-0005-0000-0000-0000E9140000}"/>
    <cellStyle name="Normal 2 7 10 2 4" xfId="3309" xr:uid="{00000000-0005-0000-0000-0000EA140000}"/>
    <cellStyle name="Normal 2 7 10 2 4 2" xfId="7589" xr:uid="{00000000-0005-0000-0000-0000EB140000}"/>
    <cellStyle name="Normal 2 7 10 2 5" xfId="4022" xr:uid="{00000000-0005-0000-0000-0000EC140000}"/>
    <cellStyle name="Normal 2 7 10 2 5 2" xfId="8302" xr:uid="{00000000-0005-0000-0000-0000ED140000}"/>
    <cellStyle name="Normal 2 7 10 2 6" xfId="4724" xr:uid="{00000000-0005-0000-0000-0000EE140000}"/>
    <cellStyle name="Normal 2 7 10 3" xfId="648" xr:uid="{00000000-0005-0000-0000-0000EF140000}"/>
    <cellStyle name="Normal 2 7 10 3 2" xfId="1524" xr:uid="{00000000-0005-0000-0000-0000F0140000}"/>
    <cellStyle name="Normal 2 7 10 3 2 2" xfId="2821" xr:uid="{00000000-0005-0000-0000-0000F1140000}"/>
    <cellStyle name="Normal 2 7 10 3 2 2 2" xfId="7101" xr:uid="{00000000-0005-0000-0000-0000F2140000}"/>
    <cellStyle name="Normal 2 7 10 3 2 3" xfId="5804" xr:uid="{00000000-0005-0000-0000-0000F3140000}"/>
    <cellStyle name="Normal 2 7 10 3 3" xfId="2221" xr:uid="{00000000-0005-0000-0000-0000F4140000}"/>
    <cellStyle name="Normal 2 7 10 3 3 2" xfId="6501" xr:uid="{00000000-0005-0000-0000-0000F5140000}"/>
    <cellStyle name="Normal 2 7 10 3 4" xfId="3517" xr:uid="{00000000-0005-0000-0000-0000F6140000}"/>
    <cellStyle name="Normal 2 7 10 3 4 2" xfId="7797" xr:uid="{00000000-0005-0000-0000-0000F7140000}"/>
    <cellStyle name="Normal 2 7 10 3 5" xfId="4230" xr:uid="{00000000-0005-0000-0000-0000F8140000}"/>
    <cellStyle name="Normal 2 7 10 3 5 2" xfId="8510" xr:uid="{00000000-0005-0000-0000-0000F9140000}"/>
    <cellStyle name="Normal 2 7 10 3 6" xfId="4932" xr:uid="{00000000-0005-0000-0000-0000FA140000}"/>
    <cellStyle name="Normal 2 7 10 4" xfId="283" xr:uid="{00000000-0005-0000-0000-0000FB140000}"/>
    <cellStyle name="Normal 2 7 10 4 2" xfId="1858" xr:uid="{00000000-0005-0000-0000-0000FC140000}"/>
    <cellStyle name="Normal 2 7 10 4 2 2" xfId="6138" xr:uid="{00000000-0005-0000-0000-0000FD140000}"/>
    <cellStyle name="Normal 2 7 10 4 3" xfId="3154" xr:uid="{00000000-0005-0000-0000-0000FE140000}"/>
    <cellStyle name="Normal 2 7 10 4 3 2" xfId="7434" xr:uid="{00000000-0005-0000-0000-0000FF140000}"/>
    <cellStyle name="Normal 2 7 10 4 4" xfId="3867" xr:uid="{00000000-0005-0000-0000-000000150000}"/>
    <cellStyle name="Normal 2 7 10 4 4 2" xfId="8147" xr:uid="{00000000-0005-0000-0000-000001150000}"/>
    <cellStyle name="Normal 2 7 10 4 5" xfId="4569" xr:uid="{00000000-0005-0000-0000-000002150000}"/>
    <cellStyle name="Normal 2 7 10 5" xfId="810" xr:uid="{00000000-0005-0000-0000-000003150000}"/>
    <cellStyle name="Normal 2 7 10 5 2" xfId="2458" xr:uid="{00000000-0005-0000-0000-000004150000}"/>
    <cellStyle name="Normal 2 7 10 5 2 2" xfId="6738" xr:uid="{00000000-0005-0000-0000-000005150000}"/>
    <cellStyle name="Normal 2 7 10 5 3" xfId="5092" xr:uid="{00000000-0005-0000-0000-000006150000}"/>
    <cellStyle name="Normal 2 7 10 6" xfId="1161" xr:uid="{00000000-0005-0000-0000-000007150000}"/>
    <cellStyle name="Normal 2 7 10 6 2" xfId="5441" xr:uid="{00000000-0005-0000-0000-000008150000}"/>
    <cellStyle name="Normal 2 7 10 7" xfId="1684" xr:uid="{00000000-0005-0000-0000-000009150000}"/>
    <cellStyle name="Normal 2 7 10 7 2" xfId="5964" xr:uid="{00000000-0005-0000-0000-00000A150000}"/>
    <cellStyle name="Normal 2 7 10 8" xfId="2981" xr:uid="{00000000-0005-0000-0000-00000B150000}"/>
    <cellStyle name="Normal 2 7 10 8 2" xfId="7261" xr:uid="{00000000-0005-0000-0000-00000C150000}"/>
    <cellStyle name="Normal 2 7 10 9" xfId="3677" xr:uid="{00000000-0005-0000-0000-00000D150000}"/>
    <cellStyle name="Normal 2 7 10 9 2" xfId="7957" xr:uid="{00000000-0005-0000-0000-00000E150000}"/>
    <cellStyle name="Normal 2 7 11" xfId="191" xr:uid="{00000000-0005-0000-0000-00000F150000}"/>
    <cellStyle name="Normal 2 7 11 2" xfId="560" xr:uid="{00000000-0005-0000-0000-000010150000}"/>
    <cellStyle name="Normal 2 7 11 2 2" xfId="1436" xr:uid="{00000000-0005-0000-0000-000011150000}"/>
    <cellStyle name="Normal 2 7 11 2 2 2" xfId="2733" xr:uid="{00000000-0005-0000-0000-000012150000}"/>
    <cellStyle name="Normal 2 7 11 2 2 2 2" xfId="7013" xr:uid="{00000000-0005-0000-0000-000013150000}"/>
    <cellStyle name="Normal 2 7 11 2 2 3" xfId="5716" xr:uid="{00000000-0005-0000-0000-000014150000}"/>
    <cellStyle name="Normal 2 7 11 2 3" xfId="2133" xr:uid="{00000000-0005-0000-0000-000015150000}"/>
    <cellStyle name="Normal 2 7 11 2 3 2" xfId="6413" xr:uid="{00000000-0005-0000-0000-000016150000}"/>
    <cellStyle name="Normal 2 7 11 2 4" xfId="3429" xr:uid="{00000000-0005-0000-0000-000017150000}"/>
    <cellStyle name="Normal 2 7 11 2 4 2" xfId="7709" xr:uid="{00000000-0005-0000-0000-000018150000}"/>
    <cellStyle name="Normal 2 7 11 2 5" xfId="4142" xr:uid="{00000000-0005-0000-0000-000019150000}"/>
    <cellStyle name="Normal 2 7 11 2 5 2" xfId="8422" xr:uid="{00000000-0005-0000-0000-00001A150000}"/>
    <cellStyle name="Normal 2 7 11 2 6" xfId="4844" xr:uid="{00000000-0005-0000-0000-00001B150000}"/>
    <cellStyle name="Normal 2 7 11 3" xfId="882" xr:uid="{00000000-0005-0000-0000-00001C150000}"/>
    <cellStyle name="Normal 2 7 11 3 2" xfId="2367" xr:uid="{00000000-0005-0000-0000-00001D150000}"/>
    <cellStyle name="Normal 2 7 11 3 2 2" xfId="6647" xr:uid="{00000000-0005-0000-0000-00001E150000}"/>
    <cellStyle name="Normal 2 7 11 3 3" xfId="5164" xr:uid="{00000000-0005-0000-0000-00001F150000}"/>
    <cellStyle name="Normal 2 7 11 4" xfId="1070" xr:uid="{00000000-0005-0000-0000-000020150000}"/>
    <cellStyle name="Normal 2 7 11 4 2" xfId="5350" xr:uid="{00000000-0005-0000-0000-000021150000}"/>
    <cellStyle name="Normal 2 7 11 5" xfId="1767" xr:uid="{00000000-0005-0000-0000-000022150000}"/>
    <cellStyle name="Normal 2 7 11 5 2" xfId="6047" xr:uid="{00000000-0005-0000-0000-000023150000}"/>
    <cellStyle name="Normal 2 7 11 6" xfId="3063" xr:uid="{00000000-0005-0000-0000-000024150000}"/>
    <cellStyle name="Normal 2 7 11 6 2" xfId="7343" xr:uid="{00000000-0005-0000-0000-000025150000}"/>
    <cellStyle name="Normal 2 7 11 7" xfId="3776" xr:uid="{00000000-0005-0000-0000-000026150000}"/>
    <cellStyle name="Normal 2 7 11 7 2" xfId="8056" xr:uid="{00000000-0005-0000-0000-000027150000}"/>
    <cellStyle name="Normal 2 7 11 8" xfId="4478" xr:uid="{00000000-0005-0000-0000-000028150000}"/>
    <cellStyle name="Normal 2 7 12" xfId="358" xr:uid="{00000000-0005-0000-0000-000029150000}"/>
    <cellStyle name="Normal 2 7 12 2" xfId="1235" xr:uid="{00000000-0005-0000-0000-00002A150000}"/>
    <cellStyle name="Normal 2 7 12 2 2" xfId="2532" xr:uid="{00000000-0005-0000-0000-00002B150000}"/>
    <cellStyle name="Normal 2 7 12 2 2 2" xfId="6812" xr:uid="{00000000-0005-0000-0000-00002C150000}"/>
    <cellStyle name="Normal 2 7 12 2 3" xfId="5515" xr:uid="{00000000-0005-0000-0000-00002D150000}"/>
    <cellStyle name="Normal 2 7 12 3" xfId="1932" xr:uid="{00000000-0005-0000-0000-00002E150000}"/>
    <cellStyle name="Normal 2 7 12 3 2" xfId="6212" xr:uid="{00000000-0005-0000-0000-00002F150000}"/>
    <cellStyle name="Normal 2 7 12 4" xfId="3228" xr:uid="{00000000-0005-0000-0000-000030150000}"/>
    <cellStyle name="Normal 2 7 12 4 2" xfId="7508" xr:uid="{00000000-0005-0000-0000-000031150000}"/>
    <cellStyle name="Normal 2 7 12 5" xfId="3941" xr:uid="{00000000-0005-0000-0000-000032150000}"/>
    <cellStyle name="Normal 2 7 12 5 2" xfId="8221" xr:uid="{00000000-0005-0000-0000-000033150000}"/>
    <cellStyle name="Normal 2 7 12 6" xfId="4643" xr:uid="{00000000-0005-0000-0000-000034150000}"/>
    <cellStyle name="Normal 2 7 13" xfId="488" xr:uid="{00000000-0005-0000-0000-000035150000}"/>
    <cellStyle name="Normal 2 7 13 2" xfId="1364" xr:uid="{00000000-0005-0000-0000-000036150000}"/>
    <cellStyle name="Normal 2 7 13 2 2" xfId="2661" xr:uid="{00000000-0005-0000-0000-000037150000}"/>
    <cellStyle name="Normal 2 7 13 2 2 2" xfId="6941" xr:uid="{00000000-0005-0000-0000-000038150000}"/>
    <cellStyle name="Normal 2 7 13 2 3" xfId="5644" xr:uid="{00000000-0005-0000-0000-000039150000}"/>
    <cellStyle name="Normal 2 7 13 3" xfId="2061" xr:uid="{00000000-0005-0000-0000-00003A150000}"/>
    <cellStyle name="Normal 2 7 13 3 2" xfId="6341" xr:uid="{00000000-0005-0000-0000-00003B150000}"/>
    <cellStyle name="Normal 2 7 13 4" xfId="3357" xr:uid="{00000000-0005-0000-0000-00003C150000}"/>
    <cellStyle name="Normal 2 7 13 4 2" xfId="7637" xr:uid="{00000000-0005-0000-0000-00003D150000}"/>
    <cellStyle name="Normal 2 7 13 5" xfId="4070" xr:uid="{00000000-0005-0000-0000-00003E150000}"/>
    <cellStyle name="Normal 2 7 13 5 2" xfId="8350" xr:uid="{00000000-0005-0000-0000-00003F150000}"/>
    <cellStyle name="Normal 2 7 13 6" xfId="4772" xr:uid="{00000000-0005-0000-0000-000040150000}"/>
    <cellStyle name="Normal 2 7 14" xfId="116" xr:uid="{00000000-0005-0000-0000-000041150000}"/>
    <cellStyle name="Normal 2 7 14 2" xfId="994" xr:uid="{00000000-0005-0000-0000-000042150000}"/>
    <cellStyle name="Normal 2 7 14 2 2" xfId="5276" xr:uid="{00000000-0005-0000-0000-000043150000}"/>
    <cellStyle name="Normal 2 7 14 3" xfId="1692" xr:uid="{00000000-0005-0000-0000-000044150000}"/>
    <cellStyle name="Normal 2 7 14 3 2" xfId="5972" xr:uid="{00000000-0005-0000-0000-000045150000}"/>
    <cellStyle name="Normal 2 7 14 4" xfId="2989" xr:uid="{00000000-0005-0000-0000-000046150000}"/>
    <cellStyle name="Normal 2 7 14 4 2" xfId="7269" xr:uid="{00000000-0005-0000-0000-000047150000}"/>
    <cellStyle name="Normal 2 7 14 5" xfId="3702" xr:uid="{00000000-0005-0000-0000-000048150000}"/>
    <cellStyle name="Normal 2 7 14 5 2" xfId="7982" xr:uid="{00000000-0005-0000-0000-000049150000}"/>
    <cellStyle name="Normal 2 7 14 6" xfId="4404" xr:uid="{00000000-0005-0000-0000-00004A150000}"/>
    <cellStyle name="Normal 2 7 15" xfId="722" xr:uid="{00000000-0005-0000-0000-00004B150000}"/>
    <cellStyle name="Normal 2 7 15 2" xfId="2293" xr:uid="{00000000-0005-0000-0000-00004C150000}"/>
    <cellStyle name="Normal 2 7 15 2 2" xfId="6573" xr:uid="{00000000-0005-0000-0000-00004D150000}"/>
    <cellStyle name="Normal 2 7 15 3" xfId="5004" xr:uid="{00000000-0005-0000-0000-00004E150000}"/>
    <cellStyle name="Normal 2 7 16" xfId="970" xr:uid="{00000000-0005-0000-0000-00004F150000}"/>
    <cellStyle name="Normal 2 7 16 2" xfId="5252" xr:uid="{00000000-0005-0000-0000-000050150000}"/>
    <cellStyle name="Normal 2 7 17" xfId="1596" xr:uid="{00000000-0005-0000-0000-000051150000}"/>
    <cellStyle name="Normal 2 7 17 2" xfId="5876" xr:uid="{00000000-0005-0000-0000-000052150000}"/>
    <cellStyle name="Normal 2 7 18" xfId="2893" xr:uid="{00000000-0005-0000-0000-000053150000}"/>
    <cellStyle name="Normal 2 7 18 2" xfId="7173" xr:uid="{00000000-0005-0000-0000-000054150000}"/>
    <cellStyle name="Normal 2 7 19" xfId="3589" xr:uid="{00000000-0005-0000-0000-000055150000}"/>
    <cellStyle name="Normal 2 7 19 2" xfId="7869" xr:uid="{00000000-0005-0000-0000-000056150000}"/>
    <cellStyle name="Normal 2 7 2" xfId="24" xr:uid="{00000000-0005-0000-0000-000057150000}"/>
    <cellStyle name="Normal 2 7 2 10" xfId="986" xr:uid="{00000000-0005-0000-0000-000058150000}"/>
    <cellStyle name="Normal 2 7 2 10 2" xfId="5268" xr:uid="{00000000-0005-0000-0000-000059150000}"/>
    <cellStyle name="Normal 2 7 2 11" xfId="1604" xr:uid="{00000000-0005-0000-0000-00005A150000}"/>
    <cellStyle name="Normal 2 7 2 11 2" xfId="5884" xr:uid="{00000000-0005-0000-0000-00005B150000}"/>
    <cellStyle name="Normal 2 7 2 12" xfId="2901" xr:uid="{00000000-0005-0000-0000-00005C150000}"/>
    <cellStyle name="Normal 2 7 2 12 2" xfId="7181" xr:uid="{00000000-0005-0000-0000-00005D150000}"/>
    <cellStyle name="Normal 2 7 2 13" xfId="3597" xr:uid="{00000000-0005-0000-0000-00005E150000}"/>
    <cellStyle name="Normal 2 7 2 13 2" xfId="7877" xr:uid="{00000000-0005-0000-0000-00005F150000}"/>
    <cellStyle name="Normal 2 7 2 14" xfId="4316" xr:uid="{00000000-0005-0000-0000-000060150000}"/>
    <cellStyle name="Normal 2 7 2 2" xfId="100" xr:uid="{00000000-0005-0000-0000-000061150000}"/>
    <cellStyle name="Normal 2 7 2 2 10" xfId="2973" xr:uid="{00000000-0005-0000-0000-000062150000}"/>
    <cellStyle name="Normal 2 7 2 2 10 2" xfId="7253" xr:uid="{00000000-0005-0000-0000-000063150000}"/>
    <cellStyle name="Normal 2 7 2 2 11" xfId="3669" xr:uid="{00000000-0005-0000-0000-000064150000}"/>
    <cellStyle name="Normal 2 7 2 2 11 2" xfId="7949" xr:uid="{00000000-0005-0000-0000-000065150000}"/>
    <cellStyle name="Normal 2 7 2 2 12" xfId="4388" xr:uid="{00000000-0005-0000-0000-000066150000}"/>
    <cellStyle name="Normal 2 7 2 2 2" xfId="347" xr:uid="{00000000-0005-0000-0000-000067150000}"/>
    <cellStyle name="Normal 2 7 2 2 2 2" xfId="464" xr:uid="{00000000-0005-0000-0000-000068150000}"/>
    <cellStyle name="Normal 2 7 2 2 2 2 2" xfId="1340" xr:uid="{00000000-0005-0000-0000-000069150000}"/>
    <cellStyle name="Normal 2 7 2 2 2 2 2 2" xfId="2637" xr:uid="{00000000-0005-0000-0000-00006A150000}"/>
    <cellStyle name="Normal 2 7 2 2 2 2 2 2 2" xfId="6917" xr:uid="{00000000-0005-0000-0000-00006B150000}"/>
    <cellStyle name="Normal 2 7 2 2 2 2 2 3" xfId="5620" xr:uid="{00000000-0005-0000-0000-00006C150000}"/>
    <cellStyle name="Normal 2 7 2 2 2 2 3" xfId="2037" xr:uid="{00000000-0005-0000-0000-00006D150000}"/>
    <cellStyle name="Normal 2 7 2 2 2 2 3 2" xfId="6317" xr:uid="{00000000-0005-0000-0000-00006E150000}"/>
    <cellStyle name="Normal 2 7 2 2 2 2 4" xfId="3333" xr:uid="{00000000-0005-0000-0000-00006F150000}"/>
    <cellStyle name="Normal 2 7 2 2 2 2 4 2" xfId="7613" xr:uid="{00000000-0005-0000-0000-000070150000}"/>
    <cellStyle name="Normal 2 7 2 2 2 2 5" xfId="4046" xr:uid="{00000000-0005-0000-0000-000071150000}"/>
    <cellStyle name="Normal 2 7 2 2 2 2 5 2" xfId="8326" xr:uid="{00000000-0005-0000-0000-000072150000}"/>
    <cellStyle name="Normal 2 7 2 2 2 2 6" xfId="4748" xr:uid="{00000000-0005-0000-0000-000073150000}"/>
    <cellStyle name="Normal 2 7 2 2 2 3" xfId="712" xr:uid="{00000000-0005-0000-0000-000074150000}"/>
    <cellStyle name="Normal 2 7 2 2 2 3 2" xfId="1588" xr:uid="{00000000-0005-0000-0000-000075150000}"/>
    <cellStyle name="Normal 2 7 2 2 2 3 2 2" xfId="2885" xr:uid="{00000000-0005-0000-0000-000076150000}"/>
    <cellStyle name="Normal 2 7 2 2 2 3 2 2 2" xfId="7165" xr:uid="{00000000-0005-0000-0000-000077150000}"/>
    <cellStyle name="Normal 2 7 2 2 2 3 2 3" xfId="5868" xr:uid="{00000000-0005-0000-0000-000078150000}"/>
    <cellStyle name="Normal 2 7 2 2 2 3 3" xfId="2285" xr:uid="{00000000-0005-0000-0000-000079150000}"/>
    <cellStyle name="Normal 2 7 2 2 2 3 3 2" xfId="6565" xr:uid="{00000000-0005-0000-0000-00007A150000}"/>
    <cellStyle name="Normal 2 7 2 2 2 3 4" xfId="3581" xr:uid="{00000000-0005-0000-0000-00007B150000}"/>
    <cellStyle name="Normal 2 7 2 2 2 3 4 2" xfId="7861" xr:uid="{00000000-0005-0000-0000-00007C150000}"/>
    <cellStyle name="Normal 2 7 2 2 2 3 5" xfId="4294" xr:uid="{00000000-0005-0000-0000-00007D150000}"/>
    <cellStyle name="Normal 2 7 2 2 2 3 5 2" xfId="8574" xr:uid="{00000000-0005-0000-0000-00007E150000}"/>
    <cellStyle name="Normal 2 7 2 2 2 3 6" xfId="4996" xr:uid="{00000000-0005-0000-0000-00007F150000}"/>
    <cellStyle name="Normal 2 7 2 2 2 4" xfId="874" xr:uid="{00000000-0005-0000-0000-000080150000}"/>
    <cellStyle name="Normal 2 7 2 2 2 4 2" xfId="2522" xr:uid="{00000000-0005-0000-0000-000081150000}"/>
    <cellStyle name="Normal 2 7 2 2 2 4 2 2" xfId="6802" xr:uid="{00000000-0005-0000-0000-000082150000}"/>
    <cellStyle name="Normal 2 7 2 2 2 4 3" xfId="5156" xr:uid="{00000000-0005-0000-0000-000083150000}"/>
    <cellStyle name="Normal 2 7 2 2 2 5" xfId="1225" xr:uid="{00000000-0005-0000-0000-000084150000}"/>
    <cellStyle name="Normal 2 7 2 2 2 5 2" xfId="5505" xr:uid="{00000000-0005-0000-0000-000085150000}"/>
    <cellStyle name="Normal 2 7 2 2 2 6" xfId="1922" xr:uid="{00000000-0005-0000-0000-000086150000}"/>
    <cellStyle name="Normal 2 7 2 2 2 6 2" xfId="6202" xr:uid="{00000000-0005-0000-0000-000087150000}"/>
    <cellStyle name="Normal 2 7 2 2 2 7" xfId="3218" xr:uid="{00000000-0005-0000-0000-000088150000}"/>
    <cellStyle name="Normal 2 7 2 2 2 7 2" xfId="7498" xr:uid="{00000000-0005-0000-0000-000089150000}"/>
    <cellStyle name="Normal 2 7 2 2 2 8" xfId="3931" xr:uid="{00000000-0005-0000-0000-00008A150000}"/>
    <cellStyle name="Normal 2 7 2 2 2 8 2" xfId="8211" xr:uid="{00000000-0005-0000-0000-00008B150000}"/>
    <cellStyle name="Normal 2 7 2 2 2 9" xfId="4633" xr:uid="{00000000-0005-0000-0000-00008C150000}"/>
    <cellStyle name="Normal 2 7 2 2 3" xfId="275" xr:uid="{00000000-0005-0000-0000-00008D150000}"/>
    <cellStyle name="Normal 2 7 2 2 3 2" xfId="640" xr:uid="{00000000-0005-0000-0000-00008E150000}"/>
    <cellStyle name="Normal 2 7 2 2 3 2 2" xfId="1516" xr:uid="{00000000-0005-0000-0000-00008F150000}"/>
    <cellStyle name="Normal 2 7 2 2 3 2 2 2" xfId="2813" xr:uid="{00000000-0005-0000-0000-000090150000}"/>
    <cellStyle name="Normal 2 7 2 2 3 2 2 2 2" xfId="7093" xr:uid="{00000000-0005-0000-0000-000091150000}"/>
    <cellStyle name="Normal 2 7 2 2 3 2 2 3" xfId="5796" xr:uid="{00000000-0005-0000-0000-000092150000}"/>
    <cellStyle name="Normal 2 7 2 2 3 2 3" xfId="2213" xr:uid="{00000000-0005-0000-0000-000093150000}"/>
    <cellStyle name="Normal 2 7 2 2 3 2 3 2" xfId="6493" xr:uid="{00000000-0005-0000-0000-000094150000}"/>
    <cellStyle name="Normal 2 7 2 2 3 2 4" xfId="3509" xr:uid="{00000000-0005-0000-0000-000095150000}"/>
    <cellStyle name="Normal 2 7 2 2 3 2 4 2" xfId="7789" xr:uid="{00000000-0005-0000-0000-000096150000}"/>
    <cellStyle name="Normal 2 7 2 2 3 2 5" xfId="4222" xr:uid="{00000000-0005-0000-0000-000097150000}"/>
    <cellStyle name="Normal 2 7 2 2 3 2 5 2" xfId="8502" xr:uid="{00000000-0005-0000-0000-000098150000}"/>
    <cellStyle name="Normal 2 7 2 2 3 2 6" xfId="4924" xr:uid="{00000000-0005-0000-0000-000099150000}"/>
    <cellStyle name="Normal 2 7 2 2 3 3" xfId="962" xr:uid="{00000000-0005-0000-0000-00009A150000}"/>
    <cellStyle name="Normal 2 7 2 2 3 3 2" xfId="2450" xr:uid="{00000000-0005-0000-0000-00009B150000}"/>
    <cellStyle name="Normal 2 7 2 2 3 3 2 2" xfId="6730" xr:uid="{00000000-0005-0000-0000-00009C150000}"/>
    <cellStyle name="Normal 2 7 2 2 3 3 3" xfId="5244" xr:uid="{00000000-0005-0000-0000-00009D150000}"/>
    <cellStyle name="Normal 2 7 2 2 3 4" xfId="1153" xr:uid="{00000000-0005-0000-0000-00009E150000}"/>
    <cellStyle name="Normal 2 7 2 2 3 4 2" xfId="5433" xr:uid="{00000000-0005-0000-0000-00009F150000}"/>
    <cellStyle name="Normal 2 7 2 2 3 5" xfId="1850" xr:uid="{00000000-0005-0000-0000-0000A0150000}"/>
    <cellStyle name="Normal 2 7 2 2 3 5 2" xfId="6130" xr:uid="{00000000-0005-0000-0000-0000A1150000}"/>
    <cellStyle name="Normal 2 7 2 2 3 6" xfId="3146" xr:uid="{00000000-0005-0000-0000-0000A2150000}"/>
    <cellStyle name="Normal 2 7 2 2 3 6 2" xfId="7426" xr:uid="{00000000-0005-0000-0000-0000A3150000}"/>
    <cellStyle name="Normal 2 7 2 2 3 7" xfId="3859" xr:uid="{00000000-0005-0000-0000-0000A4150000}"/>
    <cellStyle name="Normal 2 7 2 2 3 7 2" xfId="8139" xr:uid="{00000000-0005-0000-0000-0000A5150000}"/>
    <cellStyle name="Normal 2 7 2 2 3 8" xfId="4561" xr:uid="{00000000-0005-0000-0000-0000A6150000}"/>
    <cellStyle name="Normal 2 7 2 2 4" xfId="432" xr:uid="{00000000-0005-0000-0000-0000A7150000}"/>
    <cellStyle name="Normal 2 7 2 2 4 2" xfId="1308" xr:uid="{00000000-0005-0000-0000-0000A8150000}"/>
    <cellStyle name="Normal 2 7 2 2 4 2 2" xfId="2605" xr:uid="{00000000-0005-0000-0000-0000A9150000}"/>
    <cellStyle name="Normal 2 7 2 2 4 2 2 2" xfId="6885" xr:uid="{00000000-0005-0000-0000-0000AA150000}"/>
    <cellStyle name="Normal 2 7 2 2 4 2 3" xfId="5588" xr:uid="{00000000-0005-0000-0000-0000AB150000}"/>
    <cellStyle name="Normal 2 7 2 2 4 3" xfId="2005" xr:uid="{00000000-0005-0000-0000-0000AC150000}"/>
    <cellStyle name="Normal 2 7 2 2 4 3 2" xfId="6285" xr:uid="{00000000-0005-0000-0000-0000AD150000}"/>
    <cellStyle name="Normal 2 7 2 2 4 4" xfId="3301" xr:uid="{00000000-0005-0000-0000-0000AE150000}"/>
    <cellStyle name="Normal 2 7 2 2 4 4 2" xfId="7581" xr:uid="{00000000-0005-0000-0000-0000AF150000}"/>
    <cellStyle name="Normal 2 7 2 2 4 5" xfId="4014" xr:uid="{00000000-0005-0000-0000-0000B0150000}"/>
    <cellStyle name="Normal 2 7 2 2 4 5 2" xfId="8294" xr:uid="{00000000-0005-0000-0000-0000B1150000}"/>
    <cellStyle name="Normal 2 7 2 2 4 6" xfId="4716" xr:uid="{00000000-0005-0000-0000-0000B2150000}"/>
    <cellStyle name="Normal 2 7 2 2 5" xfId="552" xr:uid="{00000000-0005-0000-0000-0000B3150000}"/>
    <cellStyle name="Normal 2 7 2 2 5 2" xfId="1428" xr:uid="{00000000-0005-0000-0000-0000B4150000}"/>
    <cellStyle name="Normal 2 7 2 2 5 2 2" xfId="2725" xr:uid="{00000000-0005-0000-0000-0000B5150000}"/>
    <cellStyle name="Normal 2 7 2 2 5 2 2 2" xfId="7005" xr:uid="{00000000-0005-0000-0000-0000B6150000}"/>
    <cellStyle name="Normal 2 7 2 2 5 2 3" xfId="5708" xr:uid="{00000000-0005-0000-0000-0000B7150000}"/>
    <cellStyle name="Normal 2 7 2 2 5 3" xfId="2125" xr:uid="{00000000-0005-0000-0000-0000B8150000}"/>
    <cellStyle name="Normal 2 7 2 2 5 3 2" xfId="6405" xr:uid="{00000000-0005-0000-0000-0000B9150000}"/>
    <cellStyle name="Normal 2 7 2 2 5 4" xfId="3421" xr:uid="{00000000-0005-0000-0000-0000BA150000}"/>
    <cellStyle name="Normal 2 7 2 2 5 4 2" xfId="7701" xr:uid="{00000000-0005-0000-0000-0000BB150000}"/>
    <cellStyle name="Normal 2 7 2 2 5 5" xfId="4134" xr:uid="{00000000-0005-0000-0000-0000BC150000}"/>
    <cellStyle name="Normal 2 7 2 2 5 5 2" xfId="8414" xr:uid="{00000000-0005-0000-0000-0000BD150000}"/>
    <cellStyle name="Normal 2 7 2 2 5 6" xfId="4836" xr:uid="{00000000-0005-0000-0000-0000BE150000}"/>
    <cellStyle name="Normal 2 7 2 2 6" xfId="181" xr:uid="{00000000-0005-0000-0000-0000BF150000}"/>
    <cellStyle name="Normal 2 7 2 2 6 2" xfId="1757" xr:uid="{00000000-0005-0000-0000-0000C0150000}"/>
    <cellStyle name="Normal 2 7 2 2 6 2 2" xfId="6037" xr:uid="{00000000-0005-0000-0000-0000C1150000}"/>
    <cellStyle name="Normal 2 7 2 2 6 3" xfId="3053" xr:uid="{00000000-0005-0000-0000-0000C2150000}"/>
    <cellStyle name="Normal 2 7 2 2 6 3 2" xfId="7333" xr:uid="{00000000-0005-0000-0000-0000C3150000}"/>
    <cellStyle name="Normal 2 7 2 2 6 4" xfId="3766" xr:uid="{00000000-0005-0000-0000-0000C4150000}"/>
    <cellStyle name="Normal 2 7 2 2 6 4 2" xfId="8046" xr:uid="{00000000-0005-0000-0000-0000C5150000}"/>
    <cellStyle name="Normal 2 7 2 2 6 5" xfId="4468" xr:uid="{00000000-0005-0000-0000-0000C6150000}"/>
    <cellStyle name="Normal 2 7 2 2 7" xfId="802" xr:uid="{00000000-0005-0000-0000-0000C7150000}"/>
    <cellStyle name="Normal 2 7 2 2 7 2" xfId="2357" xr:uid="{00000000-0005-0000-0000-0000C8150000}"/>
    <cellStyle name="Normal 2 7 2 2 7 2 2" xfId="6637" xr:uid="{00000000-0005-0000-0000-0000C9150000}"/>
    <cellStyle name="Normal 2 7 2 2 7 3" xfId="5084" xr:uid="{00000000-0005-0000-0000-0000CA150000}"/>
    <cellStyle name="Normal 2 7 2 2 8" xfId="1060" xr:uid="{00000000-0005-0000-0000-0000CB150000}"/>
    <cellStyle name="Normal 2 7 2 2 8 2" xfId="5340" xr:uid="{00000000-0005-0000-0000-0000CC150000}"/>
    <cellStyle name="Normal 2 7 2 2 9" xfId="1676" xr:uid="{00000000-0005-0000-0000-0000CD150000}"/>
    <cellStyle name="Normal 2 7 2 2 9 2" xfId="5956" xr:uid="{00000000-0005-0000-0000-0000CE150000}"/>
    <cellStyle name="Normal 2 7 2 3" xfId="41" xr:uid="{00000000-0005-0000-0000-0000CF150000}"/>
    <cellStyle name="Normal 2 7 2 3 10" xfId="3613" xr:uid="{00000000-0005-0000-0000-0000D0150000}"/>
    <cellStyle name="Normal 2 7 2 3 10 2" xfId="7893" xr:uid="{00000000-0005-0000-0000-0000D1150000}"/>
    <cellStyle name="Normal 2 7 2 3 11" xfId="4332" xr:uid="{00000000-0005-0000-0000-0000D2150000}"/>
    <cellStyle name="Normal 2 7 2 3 2" xfId="480" xr:uid="{00000000-0005-0000-0000-0000D3150000}"/>
    <cellStyle name="Normal 2 7 2 3 2 2" xfId="906" xr:uid="{00000000-0005-0000-0000-0000D4150000}"/>
    <cellStyle name="Normal 2 7 2 3 2 2 2" xfId="2653" xr:uid="{00000000-0005-0000-0000-0000D5150000}"/>
    <cellStyle name="Normal 2 7 2 3 2 2 2 2" xfId="6933" xr:uid="{00000000-0005-0000-0000-0000D6150000}"/>
    <cellStyle name="Normal 2 7 2 3 2 2 3" xfId="5188" xr:uid="{00000000-0005-0000-0000-0000D7150000}"/>
    <cellStyle name="Normal 2 7 2 3 2 3" xfId="1356" xr:uid="{00000000-0005-0000-0000-0000D8150000}"/>
    <cellStyle name="Normal 2 7 2 3 2 3 2" xfId="5636" xr:uid="{00000000-0005-0000-0000-0000D9150000}"/>
    <cellStyle name="Normal 2 7 2 3 2 4" xfId="2053" xr:uid="{00000000-0005-0000-0000-0000DA150000}"/>
    <cellStyle name="Normal 2 7 2 3 2 4 2" xfId="6333" xr:uid="{00000000-0005-0000-0000-0000DB150000}"/>
    <cellStyle name="Normal 2 7 2 3 2 5" xfId="3349" xr:uid="{00000000-0005-0000-0000-0000DC150000}"/>
    <cellStyle name="Normal 2 7 2 3 2 5 2" xfId="7629" xr:uid="{00000000-0005-0000-0000-0000DD150000}"/>
    <cellStyle name="Normal 2 7 2 3 2 6" xfId="4062" xr:uid="{00000000-0005-0000-0000-0000DE150000}"/>
    <cellStyle name="Normal 2 7 2 3 2 6 2" xfId="8342" xr:uid="{00000000-0005-0000-0000-0000DF150000}"/>
    <cellStyle name="Normal 2 7 2 3 2 7" xfId="4764" xr:uid="{00000000-0005-0000-0000-0000E0150000}"/>
    <cellStyle name="Normal 2 7 2 3 3" xfId="375" xr:uid="{00000000-0005-0000-0000-0000E1150000}"/>
    <cellStyle name="Normal 2 7 2 3 3 2" xfId="1252" xr:uid="{00000000-0005-0000-0000-0000E2150000}"/>
    <cellStyle name="Normal 2 7 2 3 3 2 2" xfId="2549" xr:uid="{00000000-0005-0000-0000-0000E3150000}"/>
    <cellStyle name="Normal 2 7 2 3 3 2 2 2" xfId="6829" xr:uid="{00000000-0005-0000-0000-0000E4150000}"/>
    <cellStyle name="Normal 2 7 2 3 3 2 3" xfId="5532" xr:uid="{00000000-0005-0000-0000-0000E5150000}"/>
    <cellStyle name="Normal 2 7 2 3 3 3" xfId="1949" xr:uid="{00000000-0005-0000-0000-0000E6150000}"/>
    <cellStyle name="Normal 2 7 2 3 3 3 2" xfId="6229" xr:uid="{00000000-0005-0000-0000-0000E7150000}"/>
    <cellStyle name="Normal 2 7 2 3 3 4" xfId="3245" xr:uid="{00000000-0005-0000-0000-0000E8150000}"/>
    <cellStyle name="Normal 2 7 2 3 3 4 2" xfId="7525" xr:uid="{00000000-0005-0000-0000-0000E9150000}"/>
    <cellStyle name="Normal 2 7 2 3 3 5" xfId="3958" xr:uid="{00000000-0005-0000-0000-0000EA150000}"/>
    <cellStyle name="Normal 2 7 2 3 3 5 2" xfId="8238" xr:uid="{00000000-0005-0000-0000-0000EB150000}"/>
    <cellStyle name="Normal 2 7 2 3 3 6" xfId="4660" xr:uid="{00000000-0005-0000-0000-0000EC150000}"/>
    <cellStyle name="Normal 2 7 2 3 4" xfId="584" xr:uid="{00000000-0005-0000-0000-0000ED150000}"/>
    <cellStyle name="Normal 2 7 2 3 4 2" xfId="1460" xr:uid="{00000000-0005-0000-0000-0000EE150000}"/>
    <cellStyle name="Normal 2 7 2 3 4 2 2" xfId="2757" xr:uid="{00000000-0005-0000-0000-0000EF150000}"/>
    <cellStyle name="Normal 2 7 2 3 4 2 2 2" xfId="7037" xr:uid="{00000000-0005-0000-0000-0000F0150000}"/>
    <cellStyle name="Normal 2 7 2 3 4 2 3" xfId="5740" xr:uid="{00000000-0005-0000-0000-0000F1150000}"/>
    <cellStyle name="Normal 2 7 2 3 4 3" xfId="2157" xr:uid="{00000000-0005-0000-0000-0000F2150000}"/>
    <cellStyle name="Normal 2 7 2 3 4 3 2" xfId="6437" xr:uid="{00000000-0005-0000-0000-0000F3150000}"/>
    <cellStyle name="Normal 2 7 2 3 4 4" xfId="3453" xr:uid="{00000000-0005-0000-0000-0000F4150000}"/>
    <cellStyle name="Normal 2 7 2 3 4 4 2" xfId="7733" xr:uid="{00000000-0005-0000-0000-0000F5150000}"/>
    <cellStyle name="Normal 2 7 2 3 4 5" xfId="4166" xr:uid="{00000000-0005-0000-0000-0000F6150000}"/>
    <cellStyle name="Normal 2 7 2 3 4 5 2" xfId="8446" xr:uid="{00000000-0005-0000-0000-0000F7150000}"/>
    <cellStyle name="Normal 2 7 2 3 4 6" xfId="4868" xr:uid="{00000000-0005-0000-0000-0000F8150000}"/>
    <cellStyle name="Normal 2 7 2 3 5" xfId="216" xr:uid="{00000000-0005-0000-0000-0000F9150000}"/>
    <cellStyle name="Normal 2 7 2 3 5 2" xfId="1792" xr:uid="{00000000-0005-0000-0000-0000FA150000}"/>
    <cellStyle name="Normal 2 7 2 3 5 2 2" xfId="6072" xr:uid="{00000000-0005-0000-0000-0000FB150000}"/>
    <cellStyle name="Normal 2 7 2 3 5 3" xfId="3088" xr:uid="{00000000-0005-0000-0000-0000FC150000}"/>
    <cellStyle name="Normal 2 7 2 3 5 3 2" xfId="7368" xr:uid="{00000000-0005-0000-0000-0000FD150000}"/>
    <cellStyle name="Normal 2 7 2 3 5 4" xfId="3801" xr:uid="{00000000-0005-0000-0000-0000FE150000}"/>
    <cellStyle name="Normal 2 7 2 3 5 4 2" xfId="8081" xr:uid="{00000000-0005-0000-0000-0000FF150000}"/>
    <cellStyle name="Normal 2 7 2 3 5 5" xfId="4503" xr:uid="{00000000-0005-0000-0000-000000160000}"/>
    <cellStyle name="Normal 2 7 2 3 6" xfId="746" xr:uid="{00000000-0005-0000-0000-000001160000}"/>
    <cellStyle name="Normal 2 7 2 3 6 2" xfId="2392" xr:uid="{00000000-0005-0000-0000-000002160000}"/>
    <cellStyle name="Normal 2 7 2 3 6 2 2" xfId="6672" xr:uid="{00000000-0005-0000-0000-000003160000}"/>
    <cellStyle name="Normal 2 7 2 3 6 3" xfId="5028" xr:uid="{00000000-0005-0000-0000-000004160000}"/>
    <cellStyle name="Normal 2 7 2 3 7" xfId="1095" xr:uid="{00000000-0005-0000-0000-000005160000}"/>
    <cellStyle name="Normal 2 7 2 3 7 2" xfId="5375" xr:uid="{00000000-0005-0000-0000-000006160000}"/>
    <cellStyle name="Normal 2 7 2 3 8" xfId="1620" xr:uid="{00000000-0005-0000-0000-000007160000}"/>
    <cellStyle name="Normal 2 7 2 3 8 2" xfId="5900" xr:uid="{00000000-0005-0000-0000-000008160000}"/>
    <cellStyle name="Normal 2 7 2 3 9" xfId="2917" xr:uid="{00000000-0005-0000-0000-000009160000}"/>
    <cellStyle name="Normal 2 7 2 3 9 2" xfId="7197" xr:uid="{00000000-0005-0000-0000-00000A160000}"/>
    <cellStyle name="Normal 2 7 2 4" xfId="291" xr:uid="{00000000-0005-0000-0000-00000B160000}"/>
    <cellStyle name="Normal 2 7 2 4 2" xfId="448" xr:uid="{00000000-0005-0000-0000-00000C160000}"/>
    <cellStyle name="Normal 2 7 2 4 2 2" xfId="1324" xr:uid="{00000000-0005-0000-0000-00000D160000}"/>
    <cellStyle name="Normal 2 7 2 4 2 2 2" xfId="2621" xr:uid="{00000000-0005-0000-0000-00000E160000}"/>
    <cellStyle name="Normal 2 7 2 4 2 2 2 2" xfId="6901" xr:uid="{00000000-0005-0000-0000-00000F160000}"/>
    <cellStyle name="Normal 2 7 2 4 2 2 3" xfId="5604" xr:uid="{00000000-0005-0000-0000-000010160000}"/>
    <cellStyle name="Normal 2 7 2 4 2 3" xfId="2021" xr:uid="{00000000-0005-0000-0000-000011160000}"/>
    <cellStyle name="Normal 2 7 2 4 2 3 2" xfId="6301" xr:uid="{00000000-0005-0000-0000-000012160000}"/>
    <cellStyle name="Normal 2 7 2 4 2 4" xfId="3317" xr:uid="{00000000-0005-0000-0000-000013160000}"/>
    <cellStyle name="Normal 2 7 2 4 2 4 2" xfId="7597" xr:uid="{00000000-0005-0000-0000-000014160000}"/>
    <cellStyle name="Normal 2 7 2 4 2 5" xfId="4030" xr:uid="{00000000-0005-0000-0000-000015160000}"/>
    <cellStyle name="Normal 2 7 2 4 2 5 2" xfId="8310" xr:uid="{00000000-0005-0000-0000-000016160000}"/>
    <cellStyle name="Normal 2 7 2 4 2 6" xfId="4732" xr:uid="{00000000-0005-0000-0000-000017160000}"/>
    <cellStyle name="Normal 2 7 2 4 3" xfId="656" xr:uid="{00000000-0005-0000-0000-000018160000}"/>
    <cellStyle name="Normal 2 7 2 4 3 2" xfId="1532" xr:uid="{00000000-0005-0000-0000-000019160000}"/>
    <cellStyle name="Normal 2 7 2 4 3 2 2" xfId="2829" xr:uid="{00000000-0005-0000-0000-00001A160000}"/>
    <cellStyle name="Normal 2 7 2 4 3 2 2 2" xfId="7109" xr:uid="{00000000-0005-0000-0000-00001B160000}"/>
    <cellStyle name="Normal 2 7 2 4 3 2 3" xfId="5812" xr:uid="{00000000-0005-0000-0000-00001C160000}"/>
    <cellStyle name="Normal 2 7 2 4 3 3" xfId="2229" xr:uid="{00000000-0005-0000-0000-00001D160000}"/>
    <cellStyle name="Normal 2 7 2 4 3 3 2" xfId="6509" xr:uid="{00000000-0005-0000-0000-00001E160000}"/>
    <cellStyle name="Normal 2 7 2 4 3 4" xfId="3525" xr:uid="{00000000-0005-0000-0000-00001F160000}"/>
    <cellStyle name="Normal 2 7 2 4 3 4 2" xfId="7805" xr:uid="{00000000-0005-0000-0000-000020160000}"/>
    <cellStyle name="Normal 2 7 2 4 3 5" xfId="4238" xr:uid="{00000000-0005-0000-0000-000021160000}"/>
    <cellStyle name="Normal 2 7 2 4 3 5 2" xfId="8518" xr:uid="{00000000-0005-0000-0000-000022160000}"/>
    <cellStyle name="Normal 2 7 2 4 3 6" xfId="4940" xr:uid="{00000000-0005-0000-0000-000023160000}"/>
    <cellStyle name="Normal 2 7 2 4 4" xfId="818" xr:uid="{00000000-0005-0000-0000-000024160000}"/>
    <cellStyle name="Normal 2 7 2 4 4 2" xfId="2466" xr:uid="{00000000-0005-0000-0000-000025160000}"/>
    <cellStyle name="Normal 2 7 2 4 4 2 2" xfId="6746" xr:uid="{00000000-0005-0000-0000-000026160000}"/>
    <cellStyle name="Normal 2 7 2 4 4 3" xfId="3875" xr:uid="{00000000-0005-0000-0000-000027160000}"/>
    <cellStyle name="Normal 2 7 2 4 4 3 2" xfId="8155" xr:uid="{00000000-0005-0000-0000-000028160000}"/>
    <cellStyle name="Normal 2 7 2 4 4 4" xfId="5100" xr:uid="{00000000-0005-0000-0000-000029160000}"/>
    <cellStyle name="Normal 2 7 2 4 5" xfId="1169" xr:uid="{00000000-0005-0000-0000-00002A160000}"/>
    <cellStyle name="Normal 2 7 2 4 5 2" xfId="5449" xr:uid="{00000000-0005-0000-0000-00002B160000}"/>
    <cellStyle name="Normal 2 7 2 4 6" xfId="1866" xr:uid="{00000000-0005-0000-0000-00002C160000}"/>
    <cellStyle name="Normal 2 7 2 4 6 2" xfId="6146" xr:uid="{00000000-0005-0000-0000-00002D160000}"/>
    <cellStyle name="Normal 2 7 2 4 7" xfId="3162" xr:uid="{00000000-0005-0000-0000-00002E160000}"/>
    <cellStyle name="Normal 2 7 2 4 7 2" xfId="7442" xr:uid="{00000000-0005-0000-0000-00002F160000}"/>
    <cellStyle name="Normal 2 7 2 4 8" xfId="3694" xr:uid="{00000000-0005-0000-0000-000030160000}"/>
    <cellStyle name="Normal 2 7 2 4 8 2" xfId="7974" xr:uid="{00000000-0005-0000-0000-000031160000}"/>
    <cellStyle name="Normal 2 7 2 4 9" xfId="4577" xr:uid="{00000000-0005-0000-0000-000032160000}"/>
    <cellStyle name="Normal 2 7 2 5" xfId="200" xr:uid="{00000000-0005-0000-0000-000033160000}"/>
    <cellStyle name="Normal 2 7 2 5 2" xfId="568" xr:uid="{00000000-0005-0000-0000-000034160000}"/>
    <cellStyle name="Normal 2 7 2 5 2 2" xfId="1444" xr:uid="{00000000-0005-0000-0000-000035160000}"/>
    <cellStyle name="Normal 2 7 2 5 2 2 2" xfId="2741" xr:uid="{00000000-0005-0000-0000-000036160000}"/>
    <cellStyle name="Normal 2 7 2 5 2 2 2 2" xfId="7021" xr:uid="{00000000-0005-0000-0000-000037160000}"/>
    <cellStyle name="Normal 2 7 2 5 2 2 3" xfId="5724" xr:uid="{00000000-0005-0000-0000-000038160000}"/>
    <cellStyle name="Normal 2 7 2 5 2 3" xfId="2141" xr:uid="{00000000-0005-0000-0000-000039160000}"/>
    <cellStyle name="Normal 2 7 2 5 2 3 2" xfId="6421" xr:uid="{00000000-0005-0000-0000-00003A160000}"/>
    <cellStyle name="Normal 2 7 2 5 2 4" xfId="3437" xr:uid="{00000000-0005-0000-0000-00003B160000}"/>
    <cellStyle name="Normal 2 7 2 5 2 4 2" xfId="7717" xr:uid="{00000000-0005-0000-0000-00003C160000}"/>
    <cellStyle name="Normal 2 7 2 5 2 5" xfId="4150" xr:uid="{00000000-0005-0000-0000-00003D160000}"/>
    <cellStyle name="Normal 2 7 2 5 2 5 2" xfId="8430" xr:uid="{00000000-0005-0000-0000-00003E160000}"/>
    <cellStyle name="Normal 2 7 2 5 2 6" xfId="4852" xr:uid="{00000000-0005-0000-0000-00003F160000}"/>
    <cellStyle name="Normal 2 7 2 5 3" xfId="890" xr:uid="{00000000-0005-0000-0000-000040160000}"/>
    <cellStyle name="Normal 2 7 2 5 3 2" xfId="2376" xr:uid="{00000000-0005-0000-0000-000041160000}"/>
    <cellStyle name="Normal 2 7 2 5 3 2 2" xfId="6656" xr:uid="{00000000-0005-0000-0000-000042160000}"/>
    <cellStyle name="Normal 2 7 2 5 3 3" xfId="5172" xr:uid="{00000000-0005-0000-0000-000043160000}"/>
    <cellStyle name="Normal 2 7 2 5 4" xfId="1079" xr:uid="{00000000-0005-0000-0000-000044160000}"/>
    <cellStyle name="Normal 2 7 2 5 4 2" xfId="5359" xr:uid="{00000000-0005-0000-0000-000045160000}"/>
    <cellStyle name="Normal 2 7 2 5 5" xfId="1776" xr:uid="{00000000-0005-0000-0000-000046160000}"/>
    <cellStyle name="Normal 2 7 2 5 5 2" xfId="6056" xr:uid="{00000000-0005-0000-0000-000047160000}"/>
    <cellStyle name="Normal 2 7 2 5 6" xfId="3072" xr:uid="{00000000-0005-0000-0000-000048160000}"/>
    <cellStyle name="Normal 2 7 2 5 6 2" xfId="7352" xr:uid="{00000000-0005-0000-0000-000049160000}"/>
    <cellStyle name="Normal 2 7 2 5 7" xfId="3785" xr:uid="{00000000-0005-0000-0000-00004A160000}"/>
    <cellStyle name="Normal 2 7 2 5 7 2" xfId="8065" xr:uid="{00000000-0005-0000-0000-00004B160000}"/>
    <cellStyle name="Normal 2 7 2 5 8" xfId="4487" xr:uid="{00000000-0005-0000-0000-00004C160000}"/>
    <cellStyle name="Normal 2 7 2 6" xfId="184" xr:uid="{00000000-0005-0000-0000-00004D160000}"/>
    <cellStyle name="Normal 2 7 2 6 2" xfId="1063" xr:uid="{00000000-0005-0000-0000-00004E160000}"/>
    <cellStyle name="Normal 2 7 2 6 2 2" xfId="2360" xr:uid="{00000000-0005-0000-0000-00004F160000}"/>
    <cellStyle name="Normal 2 7 2 6 2 2 2" xfId="6640" xr:uid="{00000000-0005-0000-0000-000050160000}"/>
    <cellStyle name="Normal 2 7 2 6 2 3" xfId="5343" xr:uid="{00000000-0005-0000-0000-000051160000}"/>
    <cellStyle name="Normal 2 7 2 6 3" xfId="1760" xr:uid="{00000000-0005-0000-0000-000052160000}"/>
    <cellStyle name="Normal 2 7 2 6 3 2" xfId="6040" xr:uid="{00000000-0005-0000-0000-000053160000}"/>
    <cellStyle name="Normal 2 7 2 6 4" xfId="3056" xr:uid="{00000000-0005-0000-0000-000054160000}"/>
    <cellStyle name="Normal 2 7 2 6 4 2" xfId="7336" xr:uid="{00000000-0005-0000-0000-000055160000}"/>
    <cellStyle name="Normal 2 7 2 6 5" xfId="3769" xr:uid="{00000000-0005-0000-0000-000056160000}"/>
    <cellStyle name="Normal 2 7 2 6 5 2" xfId="8049" xr:uid="{00000000-0005-0000-0000-000057160000}"/>
    <cellStyle name="Normal 2 7 2 6 6" xfId="4471" xr:uid="{00000000-0005-0000-0000-000058160000}"/>
    <cellStyle name="Normal 2 7 2 7" xfId="496" xr:uid="{00000000-0005-0000-0000-000059160000}"/>
    <cellStyle name="Normal 2 7 2 7 2" xfId="1372" xr:uid="{00000000-0005-0000-0000-00005A160000}"/>
    <cellStyle name="Normal 2 7 2 7 2 2" xfId="2669" xr:uid="{00000000-0005-0000-0000-00005B160000}"/>
    <cellStyle name="Normal 2 7 2 7 2 2 2" xfId="6949" xr:uid="{00000000-0005-0000-0000-00005C160000}"/>
    <cellStyle name="Normal 2 7 2 7 2 3" xfId="5652" xr:uid="{00000000-0005-0000-0000-00005D160000}"/>
    <cellStyle name="Normal 2 7 2 7 3" xfId="2069" xr:uid="{00000000-0005-0000-0000-00005E160000}"/>
    <cellStyle name="Normal 2 7 2 7 3 2" xfId="6349" xr:uid="{00000000-0005-0000-0000-00005F160000}"/>
    <cellStyle name="Normal 2 7 2 7 4" xfId="3365" xr:uid="{00000000-0005-0000-0000-000060160000}"/>
    <cellStyle name="Normal 2 7 2 7 4 2" xfId="7645" xr:uid="{00000000-0005-0000-0000-000061160000}"/>
    <cellStyle name="Normal 2 7 2 7 5" xfId="4078" xr:uid="{00000000-0005-0000-0000-000062160000}"/>
    <cellStyle name="Normal 2 7 2 7 5 2" xfId="8358" xr:uid="{00000000-0005-0000-0000-000063160000}"/>
    <cellStyle name="Normal 2 7 2 7 6" xfId="4780" xr:uid="{00000000-0005-0000-0000-000064160000}"/>
    <cellStyle name="Normal 2 7 2 8" xfId="124" xr:uid="{00000000-0005-0000-0000-000065160000}"/>
    <cellStyle name="Normal 2 7 2 8 2" xfId="1003" xr:uid="{00000000-0005-0000-0000-000066160000}"/>
    <cellStyle name="Normal 2 7 2 8 2 2" xfId="5284" xr:uid="{00000000-0005-0000-0000-000067160000}"/>
    <cellStyle name="Normal 2 7 2 8 3" xfId="1700" xr:uid="{00000000-0005-0000-0000-000068160000}"/>
    <cellStyle name="Normal 2 7 2 8 3 2" xfId="5980" xr:uid="{00000000-0005-0000-0000-000069160000}"/>
    <cellStyle name="Normal 2 7 2 8 4" xfId="2997" xr:uid="{00000000-0005-0000-0000-00006A160000}"/>
    <cellStyle name="Normal 2 7 2 8 4 2" xfId="7277" xr:uid="{00000000-0005-0000-0000-00006B160000}"/>
    <cellStyle name="Normal 2 7 2 8 5" xfId="3710" xr:uid="{00000000-0005-0000-0000-00006C160000}"/>
    <cellStyle name="Normal 2 7 2 8 5 2" xfId="7990" xr:uid="{00000000-0005-0000-0000-00006D160000}"/>
    <cellStyle name="Normal 2 7 2 8 6" xfId="4412" xr:uid="{00000000-0005-0000-0000-00006E160000}"/>
    <cellStyle name="Normal 2 7 2 9" xfId="730" xr:uid="{00000000-0005-0000-0000-00006F160000}"/>
    <cellStyle name="Normal 2 7 2 9 2" xfId="2301" xr:uid="{00000000-0005-0000-0000-000070160000}"/>
    <cellStyle name="Normal 2 7 2 9 2 2" xfId="6581" xr:uid="{00000000-0005-0000-0000-000071160000}"/>
    <cellStyle name="Normal 2 7 2 9 3" xfId="5012" xr:uid="{00000000-0005-0000-0000-000072160000}"/>
    <cellStyle name="Normal 2 7 20" xfId="4308" xr:uid="{00000000-0005-0000-0000-000073160000}"/>
    <cellStyle name="Normal 2 7 3" xfId="50" xr:uid="{00000000-0005-0000-0000-000074160000}"/>
    <cellStyle name="Normal 2 7 3 10" xfId="2925" xr:uid="{00000000-0005-0000-0000-000075160000}"/>
    <cellStyle name="Normal 2 7 3 10 2" xfId="7205" xr:uid="{00000000-0005-0000-0000-000076160000}"/>
    <cellStyle name="Normal 2 7 3 11" xfId="3621" xr:uid="{00000000-0005-0000-0000-000077160000}"/>
    <cellStyle name="Normal 2 7 3 11 2" xfId="7901" xr:uid="{00000000-0005-0000-0000-000078160000}"/>
    <cellStyle name="Normal 2 7 3 12" xfId="4340" xr:uid="{00000000-0005-0000-0000-000079160000}"/>
    <cellStyle name="Normal 2 7 3 2" xfId="299" xr:uid="{00000000-0005-0000-0000-00007A160000}"/>
    <cellStyle name="Normal 2 7 3 2 2" xfId="456" xr:uid="{00000000-0005-0000-0000-00007B160000}"/>
    <cellStyle name="Normal 2 7 3 2 2 2" xfId="1332" xr:uid="{00000000-0005-0000-0000-00007C160000}"/>
    <cellStyle name="Normal 2 7 3 2 2 2 2" xfId="2629" xr:uid="{00000000-0005-0000-0000-00007D160000}"/>
    <cellStyle name="Normal 2 7 3 2 2 2 2 2" xfId="6909" xr:uid="{00000000-0005-0000-0000-00007E160000}"/>
    <cellStyle name="Normal 2 7 3 2 2 2 3" xfId="5612" xr:uid="{00000000-0005-0000-0000-00007F160000}"/>
    <cellStyle name="Normal 2 7 3 2 2 3" xfId="2029" xr:uid="{00000000-0005-0000-0000-000080160000}"/>
    <cellStyle name="Normal 2 7 3 2 2 3 2" xfId="6309" xr:uid="{00000000-0005-0000-0000-000081160000}"/>
    <cellStyle name="Normal 2 7 3 2 2 4" xfId="3325" xr:uid="{00000000-0005-0000-0000-000082160000}"/>
    <cellStyle name="Normal 2 7 3 2 2 4 2" xfId="7605" xr:uid="{00000000-0005-0000-0000-000083160000}"/>
    <cellStyle name="Normal 2 7 3 2 2 5" xfId="4038" xr:uid="{00000000-0005-0000-0000-000084160000}"/>
    <cellStyle name="Normal 2 7 3 2 2 5 2" xfId="8318" xr:uid="{00000000-0005-0000-0000-000085160000}"/>
    <cellStyle name="Normal 2 7 3 2 2 6" xfId="4740" xr:uid="{00000000-0005-0000-0000-000086160000}"/>
    <cellStyle name="Normal 2 7 3 2 3" xfId="664" xr:uid="{00000000-0005-0000-0000-000087160000}"/>
    <cellStyle name="Normal 2 7 3 2 3 2" xfId="1540" xr:uid="{00000000-0005-0000-0000-000088160000}"/>
    <cellStyle name="Normal 2 7 3 2 3 2 2" xfId="2837" xr:uid="{00000000-0005-0000-0000-000089160000}"/>
    <cellStyle name="Normal 2 7 3 2 3 2 2 2" xfId="7117" xr:uid="{00000000-0005-0000-0000-00008A160000}"/>
    <cellStyle name="Normal 2 7 3 2 3 2 3" xfId="5820" xr:uid="{00000000-0005-0000-0000-00008B160000}"/>
    <cellStyle name="Normal 2 7 3 2 3 3" xfId="2237" xr:uid="{00000000-0005-0000-0000-00008C160000}"/>
    <cellStyle name="Normal 2 7 3 2 3 3 2" xfId="6517" xr:uid="{00000000-0005-0000-0000-00008D160000}"/>
    <cellStyle name="Normal 2 7 3 2 3 4" xfId="3533" xr:uid="{00000000-0005-0000-0000-00008E160000}"/>
    <cellStyle name="Normal 2 7 3 2 3 4 2" xfId="7813" xr:uid="{00000000-0005-0000-0000-00008F160000}"/>
    <cellStyle name="Normal 2 7 3 2 3 5" xfId="4246" xr:uid="{00000000-0005-0000-0000-000090160000}"/>
    <cellStyle name="Normal 2 7 3 2 3 5 2" xfId="8526" xr:uid="{00000000-0005-0000-0000-000091160000}"/>
    <cellStyle name="Normal 2 7 3 2 3 6" xfId="4948" xr:uid="{00000000-0005-0000-0000-000092160000}"/>
    <cellStyle name="Normal 2 7 3 2 4" xfId="826" xr:uid="{00000000-0005-0000-0000-000093160000}"/>
    <cellStyle name="Normal 2 7 3 2 4 2" xfId="2474" xr:uid="{00000000-0005-0000-0000-000094160000}"/>
    <cellStyle name="Normal 2 7 3 2 4 2 2" xfId="6754" xr:uid="{00000000-0005-0000-0000-000095160000}"/>
    <cellStyle name="Normal 2 7 3 2 4 3" xfId="3883" xr:uid="{00000000-0005-0000-0000-000096160000}"/>
    <cellStyle name="Normal 2 7 3 2 4 3 2" xfId="8163" xr:uid="{00000000-0005-0000-0000-000097160000}"/>
    <cellStyle name="Normal 2 7 3 2 4 4" xfId="5108" xr:uid="{00000000-0005-0000-0000-000098160000}"/>
    <cellStyle name="Normal 2 7 3 2 5" xfId="1177" xr:uid="{00000000-0005-0000-0000-000099160000}"/>
    <cellStyle name="Normal 2 7 3 2 5 2" xfId="5457" xr:uid="{00000000-0005-0000-0000-00009A160000}"/>
    <cellStyle name="Normal 2 7 3 2 6" xfId="1874" xr:uid="{00000000-0005-0000-0000-00009B160000}"/>
    <cellStyle name="Normal 2 7 3 2 6 2" xfId="6154" xr:uid="{00000000-0005-0000-0000-00009C160000}"/>
    <cellStyle name="Normal 2 7 3 2 7" xfId="3170" xr:uid="{00000000-0005-0000-0000-00009D160000}"/>
    <cellStyle name="Normal 2 7 3 2 7 2" xfId="7450" xr:uid="{00000000-0005-0000-0000-00009E160000}"/>
    <cellStyle name="Normal 2 7 3 2 8" xfId="3685" xr:uid="{00000000-0005-0000-0000-00009F160000}"/>
    <cellStyle name="Normal 2 7 3 2 8 2" xfId="7965" xr:uid="{00000000-0005-0000-0000-0000A0160000}"/>
    <cellStyle name="Normal 2 7 3 2 9" xfId="4585" xr:uid="{00000000-0005-0000-0000-0000A1160000}"/>
    <cellStyle name="Normal 2 7 3 3" xfId="225" xr:uid="{00000000-0005-0000-0000-0000A2160000}"/>
    <cellStyle name="Normal 2 7 3 3 2" xfId="592" xr:uid="{00000000-0005-0000-0000-0000A3160000}"/>
    <cellStyle name="Normal 2 7 3 3 2 2" xfId="1468" xr:uid="{00000000-0005-0000-0000-0000A4160000}"/>
    <cellStyle name="Normal 2 7 3 3 2 2 2" xfId="2765" xr:uid="{00000000-0005-0000-0000-0000A5160000}"/>
    <cellStyle name="Normal 2 7 3 3 2 2 2 2" xfId="7045" xr:uid="{00000000-0005-0000-0000-0000A6160000}"/>
    <cellStyle name="Normal 2 7 3 3 2 2 3" xfId="5748" xr:uid="{00000000-0005-0000-0000-0000A7160000}"/>
    <cellStyle name="Normal 2 7 3 3 2 3" xfId="2165" xr:uid="{00000000-0005-0000-0000-0000A8160000}"/>
    <cellStyle name="Normal 2 7 3 3 2 3 2" xfId="6445" xr:uid="{00000000-0005-0000-0000-0000A9160000}"/>
    <cellStyle name="Normal 2 7 3 3 2 4" xfId="3461" xr:uid="{00000000-0005-0000-0000-0000AA160000}"/>
    <cellStyle name="Normal 2 7 3 3 2 4 2" xfId="7741" xr:uid="{00000000-0005-0000-0000-0000AB160000}"/>
    <cellStyle name="Normal 2 7 3 3 2 5" xfId="4174" xr:uid="{00000000-0005-0000-0000-0000AC160000}"/>
    <cellStyle name="Normal 2 7 3 3 2 5 2" xfId="8454" xr:uid="{00000000-0005-0000-0000-0000AD160000}"/>
    <cellStyle name="Normal 2 7 3 3 2 6" xfId="4876" xr:uid="{00000000-0005-0000-0000-0000AE160000}"/>
    <cellStyle name="Normal 2 7 3 3 3" xfId="914" xr:uid="{00000000-0005-0000-0000-0000AF160000}"/>
    <cellStyle name="Normal 2 7 3 3 3 2" xfId="2400" xr:uid="{00000000-0005-0000-0000-0000B0160000}"/>
    <cellStyle name="Normal 2 7 3 3 3 2 2" xfId="6680" xr:uid="{00000000-0005-0000-0000-0000B1160000}"/>
    <cellStyle name="Normal 2 7 3 3 3 3" xfId="5196" xr:uid="{00000000-0005-0000-0000-0000B2160000}"/>
    <cellStyle name="Normal 2 7 3 3 4" xfId="1103" xr:uid="{00000000-0005-0000-0000-0000B3160000}"/>
    <cellStyle name="Normal 2 7 3 3 4 2" xfId="5383" xr:uid="{00000000-0005-0000-0000-0000B4160000}"/>
    <cellStyle name="Normal 2 7 3 3 5" xfId="1800" xr:uid="{00000000-0005-0000-0000-0000B5160000}"/>
    <cellStyle name="Normal 2 7 3 3 5 2" xfId="6080" xr:uid="{00000000-0005-0000-0000-0000B6160000}"/>
    <cellStyle name="Normal 2 7 3 3 6" xfId="3096" xr:uid="{00000000-0005-0000-0000-0000B7160000}"/>
    <cellStyle name="Normal 2 7 3 3 6 2" xfId="7376" xr:uid="{00000000-0005-0000-0000-0000B8160000}"/>
    <cellStyle name="Normal 2 7 3 3 7" xfId="3809" xr:uid="{00000000-0005-0000-0000-0000B9160000}"/>
    <cellStyle name="Normal 2 7 3 3 7 2" xfId="8089" xr:uid="{00000000-0005-0000-0000-0000BA160000}"/>
    <cellStyle name="Normal 2 7 3 3 8" xfId="4511" xr:uid="{00000000-0005-0000-0000-0000BB160000}"/>
    <cellStyle name="Normal 2 7 3 4" xfId="384" xr:uid="{00000000-0005-0000-0000-0000BC160000}"/>
    <cellStyle name="Normal 2 7 3 4 2" xfId="1260" xr:uid="{00000000-0005-0000-0000-0000BD160000}"/>
    <cellStyle name="Normal 2 7 3 4 2 2" xfId="2557" xr:uid="{00000000-0005-0000-0000-0000BE160000}"/>
    <cellStyle name="Normal 2 7 3 4 2 2 2" xfId="6837" xr:uid="{00000000-0005-0000-0000-0000BF160000}"/>
    <cellStyle name="Normal 2 7 3 4 2 3" xfId="5540" xr:uid="{00000000-0005-0000-0000-0000C0160000}"/>
    <cellStyle name="Normal 2 7 3 4 3" xfId="1957" xr:uid="{00000000-0005-0000-0000-0000C1160000}"/>
    <cellStyle name="Normal 2 7 3 4 3 2" xfId="6237" xr:uid="{00000000-0005-0000-0000-0000C2160000}"/>
    <cellStyle name="Normal 2 7 3 4 4" xfId="3253" xr:uid="{00000000-0005-0000-0000-0000C3160000}"/>
    <cellStyle name="Normal 2 7 3 4 4 2" xfId="7533" xr:uid="{00000000-0005-0000-0000-0000C4160000}"/>
    <cellStyle name="Normal 2 7 3 4 5" xfId="3966" xr:uid="{00000000-0005-0000-0000-0000C5160000}"/>
    <cellStyle name="Normal 2 7 3 4 5 2" xfId="8246" xr:uid="{00000000-0005-0000-0000-0000C6160000}"/>
    <cellStyle name="Normal 2 7 3 4 6" xfId="4668" xr:uid="{00000000-0005-0000-0000-0000C7160000}"/>
    <cellStyle name="Normal 2 7 3 5" xfId="504" xr:uid="{00000000-0005-0000-0000-0000C8160000}"/>
    <cellStyle name="Normal 2 7 3 5 2" xfId="1380" xr:uid="{00000000-0005-0000-0000-0000C9160000}"/>
    <cellStyle name="Normal 2 7 3 5 2 2" xfId="2677" xr:uid="{00000000-0005-0000-0000-0000CA160000}"/>
    <cellStyle name="Normal 2 7 3 5 2 2 2" xfId="6957" xr:uid="{00000000-0005-0000-0000-0000CB160000}"/>
    <cellStyle name="Normal 2 7 3 5 2 3" xfId="5660" xr:uid="{00000000-0005-0000-0000-0000CC160000}"/>
    <cellStyle name="Normal 2 7 3 5 3" xfId="2077" xr:uid="{00000000-0005-0000-0000-0000CD160000}"/>
    <cellStyle name="Normal 2 7 3 5 3 2" xfId="6357" xr:uid="{00000000-0005-0000-0000-0000CE160000}"/>
    <cellStyle name="Normal 2 7 3 5 4" xfId="3373" xr:uid="{00000000-0005-0000-0000-0000CF160000}"/>
    <cellStyle name="Normal 2 7 3 5 4 2" xfId="7653" xr:uid="{00000000-0005-0000-0000-0000D0160000}"/>
    <cellStyle name="Normal 2 7 3 5 5" xfId="4086" xr:uid="{00000000-0005-0000-0000-0000D1160000}"/>
    <cellStyle name="Normal 2 7 3 5 5 2" xfId="8366" xr:uid="{00000000-0005-0000-0000-0000D2160000}"/>
    <cellStyle name="Normal 2 7 3 5 6" xfId="4788" xr:uid="{00000000-0005-0000-0000-0000D3160000}"/>
    <cellStyle name="Normal 2 7 3 6" xfId="133" xr:uid="{00000000-0005-0000-0000-0000D4160000}"/>
    <cellStyle name="Normal 2 7 3 6 2" xfId="1011" xr:uid="{00000000-0005-0000-0000-0000D5160000}"/>
    <cellStyle name="Normal 2 7 3 6 2 2" xfId="5292" xr:uid="{00000000-0005-0000-0000-0000D6160000}"/>
    <cellStyle name="Normal 2 7 3 6 3" xfId="1709" xr:uid="{00000000-0005-0000-0000-0000D7160000}"/>
    <cellStyle name="Normal 2 7 3 6 3 2" xfId="5989" xr:uid="{00000000-0005-0000-0000-0000D8160000}"/>
    <cellStyle name="Normal 2 7 3 6 4" xfId="3005" xr:uid="{00000000-0005-0000-0000-0000D9160000}"/>
    <cellStyle name="Normal 2 7 3 6 4 2" xfId="7285" xr:uid="{00000000-0005-0000-0000-0000DA160000}"/>
    <cellStyle name="Normal 2 7 3 6 5" xfId="3718" xr:uid="{00000000-0005-0000-0000-0000DB160000}"/>
    <cellStyle name="Normal 2 7 3 6 5 2" xfId="7998" xr:uid="{00000000-0005-0000-0000-0000DC160000}"/>
    <cellStyle name="Normal 2 7 3 6 6" xfId="4420" xr:uid="{00000000-0005-0000-0000-0000DD160000}"/>
    <cellStyle name="Normal 2 7 3 7" xfId="754" xr:uid="{00000000-0005-0000-0000-0000DE160000}"/>
    <cellStyle name="Normal 2 7 3 7 2" xfId="2309" xr:uid="{00000000-0005-0000-0000-0000DF160000}"/>
    <cellStyle name="Normal 2 7 3 7 2 2" xfId="6589" xr:uid="{00000000-0005-0000-0000-0000E0160000}"/>
    <cellStyle name="Normal 2 7 3 7 3" xfId="5036" xr:uid="{00000000-0005-0000-0000-0000E1160000}"/>
    <cellStyle name="Normal 2 7 3 8" xfId="978" xr:uid="{00000000-0005-0000-0000-0000E2160000}"/>
    <cellStyle name="Normal 2 7 3 8 2" xfId="5260" xr:uid="{00000000-0005-0000-0000-0000E3160000}"/>
    <cellStyle name="Normal 2 7 3 9" xfId="1628" xr:uid="{00000000-0005-0000-0000-0000E4160000}"/>
    <cellStyle name="Normal 2 7 3 9 2" xfId="5908" xr:uid="{00000000-0005-0000-0000-0000E5160000}"/>
    <cellStyle name="Normal 2 7 4" xfId="59" xr:uid="{00000000-0005-0000-0000-0000E6160000}"/>
    <cellStyle name="Normal 2 7 4 10" xfId="2933" xr:uid="{00000000-0005-0000-0000-0000E7160000}"/>
    <cellStyle name="Normal 2 7 4 10 2" xfId="7213" xr:uid="{00000000-0005-0000-0000-0000E8160000}"/>
    <cellStyle name="Normal 2 7 4 11" xfId="3629" xr:uid="{00000000-0005-0000-0000-0000E9160000}"/>
    <cellStyle name="Normal 2 7 4 11 2" xfId="7909" xr:uid="{00000000-0005-0000-0000-0000EA160000}"/>
    <cellStyle name="Normal 2 7 4 12" xfId="4348" xr:uid="{00000000-0005-0000-0000-0000EB160000}"/>
    <cellStyle name="Normal 2 7 4 2" xfId="307" xr:uid="{00000000-0005-0000-0000-0000EC160000}"/>
    <cellStyle name="Normal 2 7 4 2 2" xfId="672" xr:uid="{00000000-0005-0000-0000-0000ED160000}"/>
    <cellStyle name="Normal 2 7 4 2 2 2" xfId="1548" xr:uid="{00000000-0005-0000-0000-0000EE160000}"/>
    <cellStyle name="Normal 2 7 4 2 2 2 2" xfId="2845" xr:uid="{00000000-0005-0000-0000-0000EF160000}"/>
    <cellStyle name="Normal 2 7 4 2 2 2 2 2" xfId="7125" xr:uid="{00000000-0005-0000-0000-0000F0160000}"/>
    <cellStyle name="Normal 2 7 4 2 2 2 3" xfId="5828" xr:uid="{00000000-0005-0000-0000-0000F1160000}"/>
    <cellStyle name="Normal 2 7 4 2 2 3" xfId="2245" xr:uid="{00000000-0005-0000-0000-0000F2160000}"/>
    <cellStyle name="Normal 2 7 4 2 2 3 2" xfId="6525" xr:uid="{00000000-0005-0000-0000-0000F3160000}"/>
    <cellStyle name="Normal 2 7 4 2 2 4" xfId="3541" xr:uid="{00000000-0005-0000-0000-0000F4160000}"/>
    <cellStyle name="Normal 2 7 4 2 2 4 2" xfId="7821" xr:uid="{00000000-0005-0000-0000-0000F5160000}"/>
    <cellStyle name="Normal 2 7 4 2 2 5" xfId="4254" xr:uid="{00000000-0005-0000-0000-0000F6160000}"/>
    <cellStyle name="Normal 2 7 4 2 2 5 2" xfId="8534" xr:uid="{00000000-0005-0000-0000-0000F7160000}"/>
    <cellStyle name="Normal 2 7 4 2 2 6" xfId="4956" xr:uid="{00000000-0005-0000-0000-0000F8160000}"/>
    <cellStyle name="Normal 2 7 4 2 3" xfId="834" xr:uid="{00000000-0005-0000-0000-0000F9160000}"/>
    <cellStyle name="Normal 2 7 4 2 3 2" xfId="2482" xr:uid="{00000000-0005-0000-0000-0000FA160000}"/>
    <cellStyle name="Normal 2 7 4 2 3 2 2" xfId="6762" xr:uid="{00000000-0005-0000-0000-0000FB160000}"/>
    <cellStyle name="Normal 2 7 4 2 3 3" xfId="5116" xr:uid="{00000000-0005-0000-0000-0000FC160000}"/>
    <cellStyle name="Normal 2 7 4 2 4" xfId="1185" xr:uid="{00000000-0005-0000-0000-0000FD160000}"/>
    <cellStyle name="Normal 2 7 4 2 4 2" xfId="5465" xr:uid="{00000000-0005-0000-0000-0000FE160000}"/>
    <cellStyle name="Normal 2 7 4 2 5" xfId="1882" xr:uid="{00000000-0005-0000-0000-0000FF160000}"/>
    <cellStyle name="Normal 2 7 4 2 5 2" xfId="6162" xr:uid="{00000000-0005-0000-0000-000000170000}"/>
    <cellStyle name="Normal 2 7 4 2 6" xfId="3178" xr:uid="{00000000-0005-0000-0000-000001170000}"/>
    <cellStyle name="Normal 2 7 4 2 6 2" xfId="7458" xr:uid="{00000000-0005-0000-0000-000002170000}"/>
    <cellStyle name="Normal 2 7 4 2 7" xfId="3891" xr:uid="{00000000-0005-0000-0000-000003170000}"/>
    <cellStyle name="Normal 2 7 4 2 7 2" xfId="8171" xr:uid="{00000000-0005-0000-0000-000004170000}"/>
    <cellStyle name="Normal 2 7 4 2 8" xfId="4593" xr:uid="{00000000-0005-0000-0000-000005170000}"/>
    <cellStyle name="Normal 2 7 4 3" xfId="234" xr:uid="{00000000-0005-0000-0000-000006170000}"/>
    <cellStyle name="Normal 2 7 4 3 2" xfId="600" xr:uid="{00000000-0005-0000-0000-000007170000}"/>
    <cellStyle name="Normal 2 7 4 3 2 2" xfId="1476" xr:uid="{00000000-0005-0000-0000-000008170000}"/>
    <cellStyle name="Normal 2 7 4 3 2 2 2" xfId="2773" xr:uid="{00000000-0005-0000-0000-000009170000}"/>
    <cellStyle name="Normal 2 7 4 3 2 2 2 2" xfId="7053" xr:uid="{00000000-0005-0000-0000-00000A170000}"/>
    <cellStyle name="Normal 2 7 4 3 2 2 3" xfId="5756" xr:uid="{00000000-0005-0000-0000-00000B170000}"/>
    <cellStyle name="Normal 2 7 4 3 2 3" xfId="2173" xr:uid="{00000000-0005-0000-0000-00000C170000}"/>
    <cellStyle name="Normal 2 7 4 3 2 3 2" xfId="6453" xr:uid="{00000000-0005-0000-0000-00000D170000}"/>
    <cellStyle name="Normal 2 7 4 3 2 4" xfId="3469" xr:uid="{00000000-0005-0000-0000-00000E170000}"/>
    <cellStyle name="Normal 2 7 4 3 2 4 2" xfId="7749" xr:uid="{00000000-0005-0000-0000-00000F170000}"/>
    <cellStyle name="Normal 2 7 4 3 2 5" xfId="4182" xr:uid="{00000000-0005-0000-0000-000010170000}"/>
    <cellStyle name="Normal 2 7 4 3 2 5 2" xfId="8462" xr:uid="{00000000-0005-0000-0000-000011170000}"/>
    <cellStyle name="Normal 2 7 4 3 2 6" xfId="4884" xr:uid="{00000000-0005-0000-0000-000012170000}"/>
    <cellStyle name="Normal 2 7 4 3 3" xfId="922" xr:uid="{00000000-0005-0000-0000-000013170000}"/>
    <cellStyle name="Normal 2 7 4 3 3 2" xfId="2409" xr:uid="{00000000-0005-0000-0000-000014170000}"/>
    <cellStyle name="Normal 2 7 4 3 3 2 2" xfId="6689" xr:uid="{00000000-0005-0000-0000-000015170000}"/>
    <cellStyle name="Normal 2 7 4 3 3 3" xfId="5204" xr:uid="{00000000-0005-0000-0000-000016170000}"/>
    <cellStyle name="Normal 2 7 4 3 4" xfId="1112" xr:uid="{00000000-0005-0000-0000-000017170000}"/>
    <cellStyle name="Normal 2 7 4 3 4 2" xfId="5392" xr:uid="{00000000-0005-0000-0000-000018170000}"/>
    <cellStyle name="Normal 2 7 4 3 5" xfId="1809" xr:uid="{00000000-0005-0000-0000-000019170000}"/>
    <cellStyle name="Normal 2 7 4 3 5 2" xfId="6089" xr:uid="{00000000-0005-0000-0000-00001A170000}"/>
    <cellStyle name="Normal 2 7 4 3 6" xfId="3105" xr:uid="{00000000-0005-0000-0000-00001B170000}"/>
    <cellStyle name="Normal 2 7 4 3 6 2" xfId="7385" xr:uid="{00000000-0005-0000-0000-00001C170000}"/>
    <cellStyle name="Normal 2 7 4 3 7" xfId="3818" xr:uid="{00000000-0005-0000-0000-00001D170000}"/>
    <cellStyle name="Normal 2 7 4 3 7 2" xfId="8098" xr:uid="{00000000-0005-0000-0000-00001E170000}"/>
    <cellStyle name="Normal 2 7 4 3 8" xfId="4520" xr:uid="{00000000-0005-0000-0000-00001F170000}"/>
    <cellStyle name="Normal 2 7 4 4" xfId="392" xr:uid="{00000000-0005-0000-0000-000020170000}"/>
    <cellStyle name="Normal 2 7 4 4 2" xfId="1268" xr:uid="{00000000-0005-0000-0000-000021170000}"/>
    <cellStyle name="Normal 2 7 4 4 2 2" xfId="2565" xr:uid="{00000000-0005-0000-0000-000022170000}"/>
    <cellStyle name="Normal 2 7 4 4 2 2 2" xfId="6845" xr:uid="{00000000-0005-0000-0000-000023170000}"/>
    <cellStyle name="Normal 2 7 4 4 2 3" xfId="5548" xr:uid="{00000000-0005-0000-0000-000024170000}"/>
    <cellStyle name="Normal 2 7 4 4 3" xfId="1965" xr:uid="{00000000-0005-0000-0000-000025170000}"/>
    <cellStyle name="Normal 2 7 4 4 3 2" xfId="6245" xr:uid="{00000000-0005-0000-0000-000026170000}"/>
    <cellStyle name="Normal 2 7 4 4 4" xfId="3261" xr:uid="{00000000-0005-0000-0000-000027170000}"/>
    <cellStyle name="Normal 2 7 4 4 4 2" xfId="7541" xr:uid="{00000000-0005-0000-0000-000028170000}"/>
    <cellStyle name="Normal 2 7 4 4 5" xfId="3974" xr:uid="{00000000-0005-0000-0000-000029170000}"/>
    <cellStyle name="Normal 2 7 4 4 5 2" xfId="8254" xr:uid="{00000000-0005-0000-0000-00002A170000}"/>
    <cellStyle name="Normal 2 7 4 4 6" xfId="4676" xr:uid="{00000000-0005-0000-0000-00002B170000}"/>
    <cellStyle name="Normal 2 7 4 5" xfId="512" xr:uid="{00000000-0005-0000-0000-00002C170000}"/>
    <cellStyle name="Normal 2 7 4 5 2" xfId="1388" xr:uid="{00000000-0005-0000-0000-00002D170000}"/>
    <cellStyle name="Normal 2 7 4 5 2 2" xfId="2685" xr:uid="{00000000-0005-0000-0000-00002E170000}"/>
    <cellStyle name="Normal 2 7 4 5 2 2 2" xfId="6965" xr:uid="{00000000-0005-0000-0000-00002F170000}"/>
    <cellStyle name="Normal 2 7 4 5 2 3" xfId="5668" xr:uid="{00000000-0005-0000-0000-000030170000}"/>
    <cellStyle name="Normal 2 7 4 5 3" xfId="2085" xr:uid="{00000000-0005-0000-0000-000031170000}"/>
    <cellStyle name="Normal 2 7 4 5 3 2" xfId="6365" xr:uid="{00000000-0005-0000-0000-000032170000}"/>
    <cellStyle name="Normal 2 7 4 5 4" xfId="3381" xr:uid="{00000000-0005-0000-0000-000033170000}"/>
    <cellStyle name="Normal 2 7 4 5 4 2" xfId="7661" xr:uid="{00000000-0005-0000-0000-000034170000}"/>
    <cellStyle name="Normal 2 7 4 5 5" xfId="4094" xr:uid="{00000000-0005-0000-0000-000035170000}"/>
    <cellStyle name="Normal 2 7 4 5 5 2" xfId="8374" xr:uid="{00000000-0005-0000-0000-000036170000}"/>
    <cellStyle name="Normal 2 7 4 5 6" xfId="4796" xr:uid="{00000000-0005-0000-0000-000037170000}"/>
    <cellStyle name="Normal 2 7 4 6" xfId="141" xr:uid="{00000000-0005-0000-0000-000038170000}"/>
    <cellStyle name="Normal 2 7 4 6 2" xfId="1717" xr:uid="{00000000-0005-0000-0000-000039170000}"/>
    <cellStyle name="Normal 2 7 4 6 2 2" xfId="5997" xr:uid="{00000000-0005-0000-0000-00003A170000}"/>
    <cellStyle name="Normal 2 7 4 6 3" xfId="3013" xr:uid="{00000000-0005-0000-0000-00003B170000}"/>
    <cellStyle name="Normal 2 7 4 6 3 2" xfId="7293" xr:uid="{00000000-0005-0000-0000-00003C170000}"/>
    <cellStyle name="Normal 2 7 4 6 4" xfId="3726" xr:uid="{00000000-0005-0000-0000-00003D170000}"/>
    <cellStyle name="Normal 2 7 4 6 4 2" xfId="8006" xr:uid="{00000000-0005-0000-0000-00003E170000}"/>
    <cellStyle name="Normal 2 7 4 6 5" xfId="4428" xr:uid="{00000000-0005-0000-0000-00003F170000}"/>
    <cellStyle name="Normal 2 7 4 7" xfId="762" xr:uid="{00000000-0005-0000-0000-000040170000}"/>
    <cellStyle name="Normal 2 7 4 7 2" xfId="2317" xr:uid="{00000000-0005-0000-0000-000041170000}"/>
    <cellStyle name="Normal 2 7 4 7 2 2" xfId="6597" xr:uid="{00000000-0005-0000-0000-000042170000}"/>
    <cellStyle name="Normal 2 7 4 7 3" xfId="5044" xr:uid="{00000000-0005-0000-0000-000043170000}"/>
    <cellStyle name="Normal 2 7 4 8" xfId="1020" xr:uid="{00000000-0005-0000-0000-000044170000}"/>
    <cellStyle name="Normal 2 7 4 8 2" xfId="5300" xr:uid="{00000000-0005-0000-0000-000045170000}"/>
    <cellStyle name="Normal 2 7 4 9" xfId="1636" xr:uid="{00000000-0005-0000-0000-000046170000}"/>
    <cellStyle name="Normal 2 7 4 9 2" xfId="5916" xr:uid="{00000000-0005-0000-0000-000047170000}"/>
    <cellStyle name="Normal 2 7 5" xfId="67" xr:uid="{00000000-0005-0000-0000-000048170000}"/>
    <cellStyle name="Normal 2 7 5 10" xfId="2941" xr:uid="{00000000-0005-0000-0000-000049170000}"/>
    <cellStyle name="Normal 2 7 5 10 2" xfId="7221" xr:uid="{00000000-0005-0000-0000-00004A170000}"/>
    <cellStyle name="Normal 2 7 5 11" xfId="3637" xr:uid="{00000000-0005-0000-0000-00004B170000}"/>
    <cellStyle name="Normal 2 7 5 11 2" xfId="7917" xr:uid="{00000000-0005-0000-0000-00004C170000}"/>
    <cellStyle name="Normal 2 7 5 12" xfId="4356" xr:uid="{00000000-0005-0000-0000-00004D170000}"/>
    <cellStyle name="Normal 2 7 5 2" xfId="315" xr:uid="{00000000-0005-0000-0000-00004E170000}"/>
    <cellStyle name="Normal 2 7 5 2 2" xfId="680" xr:uid="{00000000-0005-0000-0000-00004F170000}"/>
    <cellStyle name="Normal 2 7 5 2 2 2" xfId="1556" xr:uid="{00000000-0005-0000-0000-000050170000}"/>
    <cellStyle name="Normal 2 7 5 2 2 2 2" xfId="2853" xr:uid="{00000000-0005-0000-0000-000051170000}"/>
    <cellStyle name="Normal 2 7 5 2 2 2 2 2" xfId="7133" xr:uid="{00000000-0005-0000-0000-000052170000}"/>
    <cellStyle name="Normal 2 7 5 2 2 2 3" xfId="5836" xr:uid="{00000000-0005-0000-0000-000053170000}"/>
    <cellStyle name="Normal 2 7 5 2 2 3" xfId="2253" xr:uid="{00000000-0005-0000-0000-000054170000}"/>
    <cellStyle name="Normal 2 7 5 2 2 3 2" xfId="6533" xr:uid="{00000000-0005-0000-0000-000055170000}"/>
    <cellStyle name="Normal 2 7 5 2 2 4" xfId="3549" xr:uid="{00000000-0005-0000-0000-000056170000}"/>
    <cellStyle name="Normal 2 7 5 2 2 4 2" xfId="7829" xr:uid="{00000000-0005-0000-0000-000057170000}"/>
    <cellStyle name="Normal 2 7 5 2 2 5" xfId="4262" xr:uid="{00000000-0005-0000-0000-000058170000}"/>
    <cellStyle name="Normal 2 7 5 2 2 5 2" xfId="8542" xr:uid="{00000000-0005-0000-0000-000059170000}"/>
    <cellStyle name="Normal 2 7 5 2 2 6" xfId="4964" xr:uid="{00000000-0005-0000-0000-00005A170000}"/>
    <cellStyle name="Normal 2 7 5 2 3" xfId="842" xr:uid="{00000000-0005-0000-0000-00005B170000}"/>
    <cellStyle name="Normal 2 7 5 2 3 2" xfId="2490" xr:uid="{00000000-0005-0000-0000-00005C170000}"/>
    <cellStyle name="Normal 2 7 5 2 3 2 2" xfId="6770" xr:uid="{00000000-0005-0000-0000-00005D170000}"/>
    <cellStyle name="Normal 2 7 5 2 3 3" xfId="5124" xr:uid="{00000000-0005-0000-0000-00005E170000}"/>
    <cellStyle name="Normal 2 7 5 2 4" xfId="1193" xr:uid="{00000000-0005-0000-0000-00005F170000}"/>
    <cellStyle name="Normal 2 7 5 2 4 2" xfId="5473" xr:uid="{00000000-0005-0000-0000-000060170000}"/>
    <cellStyle name="Normal 2 7 5 2 5" xfId="1890" xr:uid="{00000000-0005-0000-0000-000061170000}"/>
    <cellStyle name="Normal 2 7 5 2 5 2" xfId="6170" xr:uid="{00000000-0005-0000-0000-000062170000}"/>
    <cellStyle name="Normal 2 7 5 2 6" xfId="3186" xr:uid="{00000000-0005-0000-0000-000063170000}"/>
    <cellStyle name="Normal 2 7 5 2 6 2" xfId="7466" xr:uid="{00000000-0005-0000-0000-000064170000}"/>
    <cellStyle name="Normal 2 7 5 2 7" xfId="3899" xr:uid="{00000000-0005-0000-0000-000065170000}"/>
    <cellStyle name="Normal 2 7 5 2 7 2" xfId="8179" xr:uid="{00000000-0005-0000-0000-000066170000}"/>
    <cellStyle name="Normal 2 7 5 2 8" xfId="4601" xr:uid="{00000000-0005-0000-0000-000067170000}"/>
    <cellStyle name="Normal 2 7 5 3" xfId="242" xr:uid="{00000000-0005-0000-0000-000068170000}"/>
    <cellStyle name="Normal 2 7 5 3 2" xfId="608" xr:uid="{00000000-0005-0000-0000-000069170000}"/>
    <cellStyle name="Normal 2 7 5 3 2 2" xfId="1484" xr:uid="{00000000-0005-0000-0000-00006A170000}"/>
    <cellStyle name="Normal 2 7 5 3 2 2 2" xfId="2781" xr:uid="{00000000-0005-0000-0000-00006B170000}"/>
    <cellStyle name="Normal 2 7 5 3 2 2 2 2" xfId="7061" xr:uid="{00000000-0005-0000-0000-00006C170000}"/>
    <cellStyle name="Normal 2 7 5 3 2 2 3" xfId="5764" xr:uid="{00000000-0005-0000-0000-00006D170000}"/>
    <cellStyle name="Normal 2 7 5 3 2 3" xfId="2181" xr:uid="{00000000-0005-0000-0000-00006E170000}"/>
    <cellStyle name="Normal 2 7 5 3 2 3 2" xfId="6461" xr:uid="{00000000-0005-0000-0000-00006F170000}"/>
    <cellStyle name="Normal 2 7 5 3 2 4" xfId="3477" xr:uid="{00000000-0005-0000-0000-000070170000}"/>
    <cellStyle name="Normal 2 7 5 3 2 4 2" xfId="7757" xr:uid="{00000000-0005-0000-0000-000071170000}"/>
    <cellStyle name="Normal 2 7 5 3 2 5" xfId="4190" xr:uid="{00000000-0005-0000-0000-000072170000}"/>
    <cellStyle name="Normal 2 7 5 3 2 5 2" xfId="8470" xr:uid="{00000000-0005-0000-0000-000073170000}"/>
    <cellStyle name="Normal 2 7 5 3 2 6" xfId="4892" xr:uid="{00000000-0005-0000-0000-000074170000}"/>
    <cellStyle name="Normal 2 7 5 3 3" xfId="930" xr:uid="{00000000-0005-0000-0000-000075170000}"/>
    <cellStyle name="Normal 2 7 5 3 3 2" xfId="2417" xr:uid="{00000000-0005-0000-0000-000076170000}"/>
    <cellStyle name="Normal 2 7 5 3 3 2 2" xfId="6697" xr:uid="{00000000-0005-0000-0000-000077170000}"/>
    <cellStyle name="Normal 2 7 5 3 3 3" xfId="5212" xr:uid="{00000000-0005-0000-0000-000078170000}"/>
    <cellStyle name="Normal 2 7 5 3 4" xfId="1120" xr:uid="{00000000-0005-0000-0000-000079170000}"/>
    <cellStyle name="Normal 2 7 5 3 4 2" xfId="5400" xr:uid="{00000000-0005-0000-0000-00007A170000}"/>
    <cellStyle name="Normal 2 7 5 3 5" xfId="1817" xr:uid="{00000000-0005-0000-0000-00007B170000}"/>
    <cellStyle name="Normal 2 7 5 3 5 2" xfId="6097" xr:uid="{00000000-0005-0000-0000-00007C170000}"/>
    <cellStyle name="Normal 2 7 5 3 6" xfId="3113" xr:uid="{00000000-0005-0000-0000-00007D170000}"/>
    <cellStyle name="Normal 2 7 5 3 6 2" xfId="7393" xr:uid="{00000000-0005-0000-0000-00007E170000}"/>
    <cellStyle name="Normal 2 7 5 3 7" xfId="3826" xr:uid="{00000000-0005-0000-0000-00007F170000}"/>
    <cellStyle name="Normal 2 7 5 3 7 2" xfId="8106" xr:uid="{00000000-0005-0000-0000-000080170000}"/>
    <cellStyle name="Normal 2 7 5 3 8" xfId="4528" xr:uid="{00000000-0005-0000-0000-000081170000}"/>
    <cellStyle name="Normal 2 7 5 4" xfId="400" xr:uid="{00000000-0005-0000-0000-000082170000}"/>
    <cellStyle name="Normal 2 7 5 4 2" xfId="1276" xr:uid="{00000000-0005-0000-0000-000083170000}"/>
    <cellStyle name="Normal 2 7 5 4 2 2" xfId="2573" xr:uid="{00000000-0005-0000-0000-000084170000}"/>
    <cellStyle name="Normal 2 7 5 4 2 2 2" xfId="6853" xr:uid="{00000000-0005-0000-0000-000085170000}"/>
    <cellStyle name="Normal 2 7 5 4 2 3" xfId="5556" xr:uid="{00000000-0005-0000-0000-000086170000}"/>
    <cellStyle name="Normal 2 7 5 4 3" xfId="1973" xr:uid="{00000000-0005-0000-0000-000087170000}"/>
    <cellStyle name="Normal 2 7 5 4 3 2" xfId="6253" xr:uid="{00000000-0005-0000-0000-000088170000}"/>
    <cellStyle name="Normal 2 7 5 4 4" xfId="3269" xr:uid="{00000000-0005-0000-0000-000089170000}"/>
    <cellStyle name="Normal 2 7 5 4 4 2" xfId="7549" xr:uid="{00000000-0005-0000-0000-00008A170000}"/>
    <cellStyle name="Normal 2 7 5 4 5" xfId="3982" xr:uid="{00000000-0005-0000-0000-00008B170000}"/>
    <cellStyle name="Normal 2 7 5 4 5 2" xfId="8262" xr:uid="{00000000-0005-0000-0000-00008C170000}"/>
    <cellStyle name="Normal 2 7 5 4 6" xfId="4684" xr:uid="{00000000-0005-0000-0000-00008D170000}"/>
    <cellStyle name="Normal 2 7 5 5" xfId="520" xr:uid="{00000000-0005-0000-0000-00008E170000}"/>
    <cellStyle name="Normal 2 7 5 5 2" xfId="1396" xr:uid="{00000000-0005-0000-0000-00008F170000}"/>
    <cellStyle name="Normal 2 7 5 5 2 2" xfId="2693" xr:uid="{00000000-0005-0000-0000-000090170000}"/>
    <cellStyle name="Normal 2 7 5 5 2 2 2" xfId="6973" xr:uid="{00000000-0005-0000-0000-000091170000}"/>
    <cellStyle name="Normal 2 7 5 5 2 3" xfId="5676" xr:uid="{00000000-0005-0000-0000-000092170000}"/>
    <cellStyle name="Normal 2 7 5 5 3" xfId="2093" xr:uid="{00000000-0005-0000-0000-000093170000}"/>
    <cellStyle name="Normal 2 7 5 5 3 2" xfId="6373" xr:uid="{00000000-0005-0000-0000-000094170000}"/>
    <cellStyle name="Normal 2 7 5 5 4" xfId="3389" xr:uid="{00000000-0005-0000-0000-000095170000}"/>
    <cellStyle name="Normal 2 7 5 5 4 2" xfId="7669" xr:uid="{00000000-0005-0000-0000-000096170000}"/>
    <cellStyle name="Normal 2 7 5 5 5" xfId="4102" xr:uid="{00000000-0005-0000-0000-000097170000}"/>
    <cellStyle name="Normal 2 7 5 5 5 2" xfId="8382" xr:uid="{00000000-0005-0000-0000-000098170000}"/>
    <cellStyle name="Normal 2 7 5 5 6" xfId="4804" xr:uid="{00000000-0005-0000-0000-000099170000}"/>
    <cellStyle name="Normal 2 7 5 6" xfId="149" xr:uid="{00000000-0005-0000-0000-00009A170000}"/>
    <cellStyle name="Normal 2 7 5 6 2" xfId="1725" xr:uid="{00000000-0005-0000-0000-00009B170000}"/>
    <cellStyle name="Normal 2 7 5 6 2 2" xfId="6005" xr:uid="{00000000-0005-0000-0000-00009C170000}"/>
    <cellStyle name="Normal 2 7 5 6 3" xfId="3021" xr:uid="{00000000-0005-0000-0000-00009D170000}"/>
    <cellStyle name="Normal 2 7 5 6 3 2" xfId="7301" xr:uid="{00000000-0005-0000-0000-00009E170000}"/>
    <cellStyle name="Normal 2 7 5 6 4" xfId="3734" xr:uid="{00000000-0005-0000-0000-00009F170000}"/>
    <cellStyle name="Normal 2 7 5 6 4 2" xfId="8014" xr:uid="{00000000-0005-0000-0000-0000A0170000}"/>
    <cellStyle name="Normal 2 7 5 6 5" xfId="4436" xr:uid="{00000000-0005-0000-0000-0000A1170000}"/>
    <cellStyle name="Normal 2 7 5 7" xfId="770" xr:uid="{00000000-0005-0000-0000-0000A2170000}"/>
    <cellStyle name="Normal 2 7 5 7 2" xfId="2325" xr:uid="{00000000-0005-0000-0000-0000A3170000}"/>
    <cellStyle name="Normal 2 7 5 7 2 2" xfId="6605" xr:uid="{00000000-0005-0000-0000-0000A4170000}"/>
    <cellStyle name="Normal 2 7 5 7 3" xfId="5052" xr:uid="{00000000-0005-0000-0000-0000A5170000}"/>
    <cellStyle name="Normal 2 7 5 8" xfId="1028" xr:uid="{00000000-0005-0000-0000-0000A6170000}"/>
    <cellStyle name="Normal 2 7 5 8 2" xfId="5308" xr:uid="{00000000-0005-0000-0000-0000A7170000}"/>
    <cellStyle name="Normal 2 7 5 9" xfId="1644" xr:uid="{00000000-0005-0000-0000-0000A8170000}"/>
    <cellStyle name="Normal 2 7 5 9 2" xfId="5924" xr:uid="{00000000-0005-0000-0000-0000A9170000}"/>
    <cellStyle name="Normal 2 7 6" xfId="76" xr:uid="{00000000-0005-0000-0000-0000AA170000}"/>
    <cellStyle name="Normal 2 7 6 10" xfId="2949" xr:uid="{00000000-0005-0000-0000-0000AB170000}"/>
    <cellStyle name="Normal 2 7 6 10 2" xfId="7229" xr:uid="{00000000-0005-0000-0000-0000AC170000}"/>
    <cellStyle name="Normal 2 7 6 11" xfId="3645" xr:uid="{00000000-0005-0000-0000-0000AD170000}"/>
    <cellStyle name="Normal 2 7 6 11 2" xfId="7925" xr:uid="{00000000-0005-0000-0000-0000AE170000}"/>
    <cellStyle name="Normal 2 7 6 12" xfId="4364" xr:uid="{00000000-0005-0000-0000-0000AF170000}"/>
    <cellStyle name="Normal 2 7 6 2" xfId="323" xr:uid="{00000000-0005-0000-0000-0000B0170000}"/>
    <cellStyle name="Normal 2 7 6 2 2" xfId="688" xr:uid="{00000000-0005-0000-0000-0000B1170000}"/>
    <cellStyle name="Normal 2 7 6 2 2 2" xfId="1564" xr:uid="{00000000-0005-0000-0000-0000B2170000}"/>
    <cellStyle name="Normal 2 7 6 2 2 2 2" xfId="2861" xr:uid="{00000000-0005-0000-0000-0000B3170000}"/>
    <cellStyle name="Normal 2 7 6 2 2 2 2 2" xfId="7141" xr:uid="{00000000-0005-0000-0000-0000B4170000}"/>
    <cellStyle name="Normal 2 7 6 2 2 2 3" xfId="5844" xr:uid="{00000000-0005-0000-0000-0000B5170000}"/>
    <cellStyle name="Normal 2 7 6 2 2 3" xfId="2261" xr:uid="{00000000-0005-0000-0000-0000B6170000}"/>
    <cellStyle name="Normal 2 7 6 2 2 3 2" xfId="6541" xr:uid="{00000000-0005-0000-0000-0000B7170000}"/>
    <cellStyle name="Normal 2 7 6 2 2 4" xfId="3557" xr:uid="{00000000-0005-0000-0000-0000B8170000}"/>
    <cellStyle name="Normal 2 7 6 2 2 4 2" xfId="7837" xr:uid="{00000000-0005-0000-0000-0000B9170000}"/>
    <cellStyle name="Normal 2 7 6 2 2 5" xfId="4270" xr:uid="{00000000-0005-0000-0000-0000BA170000}"/>
    <cellStyle name="Normal 2 7 6 2 2 5 2" xfId="8550" xr:uid="{00000000-0005-0000-0000-0000BB170000}"/>
    <cellStyle name="Normal 2 7 6 2 2 6" xfId="4972" xr:uid="{00000000-0005-0000-0000-0000BC170000}"/>
    <cellStyle name="Normal 2 7 6 2 3" xfId="850" xr:uid="{00000000-0005-0000-0000-0000BD170000}"/>
    <cellStyle name="Normal 2 7 6 2 3 2" xfId="2498" xr:uid="{00000000-0005-0000-0000-0000BE170000}"/>
    <cellStyle name="Normal 2 7 6 2 3 2 2" xfId="6778" xr:uid="{00000000-0005-0000-0000-0000BF170000}"/>
    <cellStyle name="Normal 2 7 6 2 3 3" xfId="5132" xr:uid="{00000000-0005-0000-0000-0000C0170000}"/>
    <cellStyle name="Normal 2 7 6 2 4" xfId="1201" xr:uid="{00000000-0005-0000-0000-0000C1170000}"/>
    <cellStyle name="Normal 2 7 6 2 4 2" xfId="5481" xr:uid="{00000000-0005-0000-0000-0000C2170000}"/>
    <cellStyle name="Normal 2 7 6 2 5" xfId="1898" xr:uid="{00000000-0005-0000-0000-0000C3170000}"/>
    <cellStyle name="Normal 2 7 6 2 5 2" xfId="6178" xr:uid="{00000000-0005-0000-0000-0000C4170000}"/>
    <cellStyle name="Normal 2 7 6 2 6" xfId="3194" xr:uid="{00000000-0005-0000-0000-0000C5170000}"/>
    <cellStyle name="Normal 2 7 6 2 6 2" xfId="7474" xr:uid="{00000000-0005-0000-0000-0000C6170000}"/>
    <cellStyle name="Normal 2 7 6 2 7" xfId="3907" xr:uid="{00000000-0005-0000-0000-0000C7170000}"/>
    <cellStyle name="Normal 2 7 6 2 7 2" xfId="8187" xr:uid="{00000000-0005-0000-0000-0000C8170000}"/>
    <cellStyle name="Normal 2 7 6 2 8" xfId="4609" xr:uid="{00000000-0005-0000-0000-0000C9170000}"/>
    <cellStyle name="Normal 2 7 6 3" xfId="251" xr:uid="{00000000-0005-0000-0000-0000CA170000}"/>
    <cellStyle name="Normal 2 7 6 3 2" xfId="616" xr:uid="{00000000-0005-0000-0000-0000CB170000}"/>
    <cellStyle name="Normal 2 7 6 3 2 2" xfId="1492" xr:uid="{00000000-0005-0000-0000-0000CC170000}"/>
    <cellStyle name="Normal 2 7 6 3 2 2 2" xfId="2789" xr:uid="{00000000-0005-0000-0000-0000CD170000}"/>
    <cellStyle name="Normal 2 7 6 3 2 2 2 2" xfId="7069" xr:uid="{00000000-0005-0000-0000-0000CE170000}"/>
    <cellStyle name="Normal 2 7 6 3 2 2 3" xfId="5772" xr:uid="{00000000-0005-0000-0000-0000CF170000}"/>
    <cellStyle name="Normal 2 7 6 3 2 3" xfId="2189" xr:uid="{00000000-0005-0000-0000-0000D0170000}"/>
    <cellStyle name="Normal 2 7 6 3 2 3 2" xfId="6469" xr:uid="{00000000-0005-0000-0000-0000D1170000}"/>
    <cellStyle name="Normal 2 7 6 3 2 4" xfId="3485" xr:uid="{00000000-0005-0000-0000-0000D2170000}"/>
    <cellStyle name="Normal 2 7 6 3 2 4 2" xfId="7765" xr:uid="{00000000-0005-0000-0000-0000D3170000}"/>
    <cellStyle name="Normal 2 7 6 3 2 5" xfId="4198" xr:uid="{00000000-0005-0000-0000-0000D4170000}"/>
    <cellStyle name="Normal 2 7 6 3 2 5 2" xfId="8478" xr:uid="{00000000-0005-0000-0000-0000D5170000}"/>
    <cellStyle name="Normal 2 7 6 3 2 6" xfId="4900" xr:uid="{00000000-0005-0000-0000-0000D6170000}"/>
    <cellStyle name="Normal 2 7 6 3 3" xfId="938" xr:uid="{00000000-0005-0000-0000-0000D7170000}"/>
    <cellStyle name="Normal 2 7 6 3 3 2" xfId="2426" xr:uid="{00000000-0005-0000-0000-0000D8170000}"/>
    <cellStyle name="Normal 2 7 6 3 3 2 2" xfId="6706" xr:uid="{00000000-0005-0000-0000-0000D9170000}"/>
    <cellStyle name="Normal 2 7 6 3 3 3" xfId="5220" xr:uid="{00000000-0005-0000-0000-0000DA170000}"/>
    <cellStyle name="Normal 2 7 6 3 4" xfId="1129" xr:uid="{00000000-0005-0000-0000-0000DB170000}"/>
    <cellStyle name="Normal 2 7 6 3 4 2" xfId="5409" xr:uid="{00000000-0005-0000-0000-0000DC170000}"/>
    <cellStyle name="Normal 2 7 6 3 5" xfId="1826" xr:uid="{00000000-0005-0000-0000-0000DD170000}"/>
    <cellStyle name="Normal 2 7 6 3 5 2" xfId="6106" xr:uid="{00000000-0005-0000-0000-0000DE170000}"/>
    <cellStyle name="Normal 2 7 6 3 6" xfId="3122" xr:uid="{00000000-0005-0000-0000-0000DF170000}"/>
    <cellStyle name="Normal 2 7 6 3 6 2" xfId="7402" xr:uid="{00000000-0005-0000-0000-0000E0170000}"/>
    <cellStyle name="Normal 2 7 6 3 7" xfId="3835" xr:uid="{00000000-0005-0000-0000-0000E1170000}"/>
    <cellStyle name="Normal 2 7 6 3 7 2" xfId="8115" xr:uid="{00000000-0005-0000-0000-0000E2170000}"/>
    <cellStyle name="Normal 2 7 6 3 8" xfId="4537" xr:uid="{00000000-0005-0000-0000-0000E3170000}"/>
    <cellStyle name="Normal 2 7 6 4" xfId="408" xr:uid="{00000000-0005-0000-0000-0000E4170000}"/>
    <cellStyle name="Normal 2 7 6 4 2" xfId="1284" xr:uid="{00000000-0005-0000-0000-0000E5170000}"/>
    <cellStyle name="Normal 2 7 6 4 2 2" xfId="2581" xr:uid="{00000000-0005-0000-0000-0000E6170000}"/>
    <cellStyle name="Normal 2 7 6 4 2 2 2" xfId="6861" xr:uid="{00000000-0005-0000-0000-0000E7170000}"/>
    <cellStyle name="Normal 2 7 6 4 2 3" xfId="5564" xr:uid="{00000000-0005-0000-0000-0000E8170000}"/>
    <cellStyle name="Normal 2 7 6 4 3" xfId="1981" xr:uid="{00000000-0005-0000-0000-0000E9170000}"/>
    <cellStyle name="Normal 2 7 6 4 3 2" xfId="6261" xr:uid="{00000000-0005-0000-0000-0000EA170000}"/>
    <cellStyle name="Normal 2 7 6 4 4" xfId="3277" xr:uid="{00000000-0005-0000-0000-0000EB170000}"/>
    <cellStyle name="Normal 2 7 6 4 4 2" xfId="7557" xr:uid="{00000000-0005-0000-0000-0000EC170000}"/>
    <cellStyle name="Normal 2 7 6 4 5" xfId="3990" xr:uid="{00000000-0005-0000-0000-0000ED170000}"/>
    <cellStyle name="Normal 2 7 6 4 5 2" xfId="8270" xr:uid="{00000000-0005-0000-0000-0000EE170000}"/>
    <cellStyle name="Normal 2 7 6 4 6" xfId="4692" xr:uid="{00000000-0005-0000-0000-0000EF170000}"/>
    <cellStyle name="Normal 2 7 6 5" xfId="528" xr:uid="{00000000-0005-0000-0000-0000F0170000}"/>
    <cellStyle name="Normal 2 7 6 5 2" xfId="1404" xr:uid="{00000000-0005-0000-0000-0000F1170000}"/>
    <cellStyle name="Normal 2 7 6 5 2 2" xfId="2701" xr:uid="{00000000-0005-0000-0000-0000F2170000}"/>
    <cellStyle name="Normal 2 7 6 5 2 2 2" xfId="6981" xr:uid="{00000000-0005-0000-0000-0000F3170000}"/>
    <cellStyle name="Normal 2 7 6 5 2 3" xfId="5684" xr:uid="{00000000-0005-0000-0000-0000F4170000}"/>
    <cellStyle name="Normal 2 7 6 5 3" xfId="2101" xr:uid="{00000000-0005-0000-0000-0000F5170000}"/>
    <cellStyle name="Normal 2 7 6 5 3 2" xfId="6381" xr:uid="{00000000-0005-0000-0000-0000F6170000}"/>
    <cellStyle name="Normal 2 7 6 5 4" xfId="3397" xr:uid="{00000000-0005-0000-0000-0000F7170000}"/>
    <cellStyle name="Normal 2 7 6 5 4 2" xfId="7677" xr:uid="{00000000-0005-0000-0000-0000F8170000}"/>
    <cellStyle name="Normal 2 7 6 5 5" xfId="4110" xr:uid="{00000000-0005-0000-0000-0000F9170000}"/>
    <cellStyle name="Normal 2 7 6 5 5 2" xfId="8390" xr:uid="{00000000-0005-0000-0000-0000FA170000}"/>
    <cellStyle name="Normal 2 7 6 5 6" xfId="4812" xr:uid="{00000000-0005-0000-0000-0000FB170000}"/>
    <cellStyle name="Normal 2 7 6 6" xfId="157" xr:uid="{00000000-0005-0000-0000-0000FC170000}"/>
    <cellStyle name="Normal 2 7 6 6 2" xfId="1733" xr:uid="{00000000-0005-0000-0000-0000FD170000}"/>
    <cellStyle name="Normal 2 7 6 6 2 2" xfId="6013" xr:uid="{00000000-0005-0000-0000-0000FE170000}"/>
    <cellStyle name="Normal 2 7 6 6 3" xfId="3029" xr:uid="{00000000-0005-0000-0000-0000FF170000}"/>
    <cellStyle name="Normal 2 7 6 6 3 2" xfId="7309" xr:uid="{00000000-0005-0000-0000-000000180000}"/>
    <cellStyle name="Normal 2 7 6 6 4" xfId="3742" xr:uid="{00000000-0005-0000-0000-000001180000}"/>
    <cellStyle name="Normal 2 7 6 6 4 2" xfId="8022" xr:uid="{00000000-0005-0000-0000-000002180000}"/>
    <cellStyle name="Normal 2 7 6 6 5" xfId="4444" xr:uid="{00000000-0005-0000-0000-000003180000}"/>
    <cellStyle name="Normal 2 7 6 7" xfId="778" xr:uid="{00000000-0005-0000-0000-000004180000}"/>
    <cellStyle name="Normal 2 7 6 7 2" xfId="2333" xr:uid="{00000000-0005-0000-0000-000005180000}"/>
    <cellStyle name="Normal 2 7 6 7 2 2" xfId="6613" xr:uid="{00000000-0005-0000-0000-000006180000}"/>
    <cellStyle name="Normal 2 7 6 7 3" xfId="5060" xr:uid="{00000000-0005-0000-0000-000007180000}"/>
    <cellStyle name="Normal 2 7 6 8" xfId="1036" xr:uid="{00000000-0005-0000-0000-000008180000}"/>
    <cellStyle name="Normal 2 7 6 8 2" xfId="5316" xr:uid="{00000000-0005-0000-0000-000009180000}"/>
    <cellStyle name="Normal 2 7 6 9" xfId="1652" xr:uid="{00000000-0005-0000-0000-00000A180000}"/>
    <cellStyle name="Normal 2 7 6 9 2" xfId="5932" xr:uid="{00000000-0005-0000-0000-00000B180000}"/>
    <cellStyle name="Normal 2 7 7" xfId="84" xr:uid="{00000000-0005-0000-0000-00000C180000}"/>
    <cellStyle name="Normal 2 7 7 10" xfId="2957" xr:uid="{00000000-0005-0000-0000-00000D180000}"/>
    <cellStyle name="Normal 2 7 7 10 2" xfId="7237" xr:uid="{00000000-0005-0000-0000-00000E180000}"/>
    <cellStyle name="Normal 2 7 7 11" xfId="3653" xr:uid="{00000000-0005-0000-0000-00000F180000}"/>
    <cellStyle name="Normal 2 7 7 11 2" xfId="7933" xr:uid="{00000000-0005-0000-0000-000010180000}"/>
    <cellStyle name="Normal 2 7 7 12" xfId="4372" xr:uid="{00000000-0005-0000-0000-000011180000}"/>
    <cellStyle name="Normal 2 7 7 2" xfId="331" xr:uid="{00000000-0005-0000-0000-000012180000}"/>
    <cellStyle name="Normal 2 7 7 2 2" xfId="696" xr:uid="{00000000-0005-0000-0000-000013180000}"/>
    <cellStyle name="Normal 2 7 7 2 2 2" xfId="1572" xr:uid="{00000000-0005-0000-0000-000014180000}"/>
    <cellStyle name="Normal 2 7 7 2 2 2 2" xfId="2869" xr:uid="{00000000-0005-0000-0000-000015180000}"/>
    <cellStyle name="Normal 2 7 7 2 2 2 2 2" xfId="7149" xr:uid="{00000000-0005-0000-0000-000016180000}"/>
    <cellStyle name="Normal 2 7 7 2 2 2 3" xfId="5852" xr:uid="{00000000-0005-0000-0000-000017180000}"/>
    <cellStyle name="Normal 2 7 7 2 2 3" xfId="2269" xr:uid="{00000000-0005-0000-0000-000018180000}"/>
    <cellStyle name="Normal 2 7 7 2 2 3 2" xfId="6549" xr:uid="{00000000-0005-0000-0000-000019180000}"/>
    <cellStyle name="Normal 2 7 7 2 2 4" xfId="3565" xr:uid="{00000000-0005-0000-0000-00001A180000}"/>
    <cellStyle name="Normal 2 7 7 2 2 4 2" xfId="7845" xr:uid="{00000000-0005-0000-0000-00001B180000}"/>
    <cellStyle name="Normal 2 7 7 2 2 5" xfId="4278" xr:uid="{00000000-0005-0000-0000-00001C180000}"/>
    <cellStyle name="Normal 2 7 7 2 2 5 2" xfId="8558" xr:uid="{00000000-0005-0000-0000-00001D180000}"/>
    <cellStyle name="Normal 2 7 7 2 2 6" xfId="4980" xr:uid="{00000000-0005-0000-0000-00001E180000}"/>
    <cellStyle name="Normal 2 7 7 2 3" xfId="858" xr:uid="{00000000-0005-0000-0000-00001F180000}"/>
    <cellStyle name="Normal 2 7 7 2 3 2" xfId="2506" xr:uid="{00000000-0005-0000-0000-000020180000}"/>
    <cellStyle name="Normal 2 7 7 2 3 2 2" xfId="6786" xr:uid="{00000000-0005-0000-0000-000021180000}"/>
    <cellStyle name="Normal 2 7 7 2 3 3" xfId="5140" xr:uid="{00000000-0005-0000-0000-000022180000}"/>
    <cellStyle name="Normal 2 7 7 2 4" xfId="1209" xr:uid="{00000000-0005-0000-0000-000023180000}"/>
    <cellStyle name="Normal 2 7 7 2 4 2" xfId="5489" xr:uid="{00000000-0005-0000-0000-000024180000}"/>
    <cellStyle name="Normal 2 7 7 2 5" xfId="1906" xr:uid="{00000000-0005-0000-0000-000025180000}"/>
    <cellStyle name="Normal 2 7 7 2 5 2" xfId="6186" xr:uid="{00000000-0005-0000-0000-000026180000}"/>
    <cellStyle name="Normal 2 7 7 2 6" xfId="3202" xr:uid="{00000000-0005-0000-0000-000027180000}"/>
    <cellStyle name="Normal 2 7 7 2 6 2" xfId="7482" xr:uid="{00000000-0005-0000-0000-000028180000}"/>
    <cellStyle name="Normal 2 7 7 2 7" xfId="3915" xr:uid="{00000000-0005-0000-0000-000029180000}"/>
    <cellStyle name="Normal 2 7 7 2 7 2" xfId="8195" xr:uid="{00000000-0005-0000-0000-00002A180000}"/>
    <cellStyle name="Normal 2 7 7 2 8" xfId="4617" xr:uid="{00000000-0005-0000-0000-00002B180000}"/>
    <cellStyle name="Normal 2 7 7 3" xfId="259" xr:uid="{00000000-0005-0000-0000-00002C180000}"/>
    <cellStyle name="Normal 2 7 7 3 2" xfId="624" xr:uid="{00000000-0005-0000-0000-00002D180000}"/>
    <cellStyle name="Normal 2 7 7 3 2 2" xfId="1500" xr:uid="{00000000-0005-0000-0000-00002E180000}"/>
    <cellStyle name="Normal 2 7 7 3 2 2 2" xfId="2797" xr:uid="{00000000-0005-0000-0000-00002F180000}"/>
    <cellStyle name="Normal 2 7 7 3 2 2 2 2" xfId="7077" xr:uid="{00000000-0005-0000-0000-000030180000}"/>
    <cellStyle name="Normal 2 7 7 3 2 2 3" xfId="5780" xr:uid="{00000000-0005-0000-0000-000031180000}"/>
    <cellStyle name="Normal 2 7 7 3 2 3" xfId="2197" xr:uid="{00000000-0005-0000-0000-000032180000}"/>
    <cellStyle name="Normal 2 7 7 3 2 3 2" xfId="6477" xr:uid="{00000000-0005-0000-0000-000033180000}"/>
    <cellStyle name="Normal 2 7 7 3 2 4" xfId="3493" xr:uid="{00000000-0005-0000-0000-000034180000}"/>
    <cellStyle name="Normal 2 7 7 3 2 4 2" xfId="7773" xr:uid="{00000000-0005-0000-0000-000035180000}"/>
    <cellStyle name="Normal 2 7 7 3 2 5" xfId="4206" xr:uid="{00000000-0005-0000-0000-000036180000}"/>
    <cellStyle name="Normal 2 7 7 3 2 5 2" xfId="8486" xr:uid="{00000000-0005-0000-0000-000037180000}"/>
    <cellStyle name="Normal 2 7 7 3 2 6" xfId="4908" xr:uid="{00000000-0005-0000-0000-000038180000}"/>
    <cellStyle name="Normal 2 7 7 3 3" xfId="946" xr:uid="{00000000-0005-0000-0000-000039180000}"/>
    <cellStyle name="Normal 2 7 7 3 3 2" xfId="2434" xr:uid="{00000000-0005-0000-0000-00003A180000}"/>
    <cellStyle name="Normal 2 7 7 3 3 2 2" xfId="6714" xr:uid="{00000000-0005-0000-0000-00003B180000}"/>
    <cellStyle name="Normal 2 7 7 3 3 3" xfId="5228" xr:uid="{00000000-0005-0000-0000-00003C180000}"/>
    <cellStyle name="Normal 2 7 7 3 4" xfId="1137" xr:uid="{00000000-0005-0000-0000-00003D180000}"/>
    <cellStyle name="Normal 2 7 7 3 4 2" xfId="5417" xr:uid="{00000000-0005-0000-0000-00003E180000}"/>
    <cellStyle name="Normal 2 7 7 3 5" xfId="1834" xr:uid="{00000000-0005-0000-0000-00003F180000}"/>
    <cellStyle name="Normal 2 7 7 3 5 2" xfId="6114" xr:uid="{00000000-0005-0000-0000-000040180000}"/>
    <cellStyle name="Normal 2 7 7 3 6" xfId="3130" xr:uid="{00000000-0005-0000-0000-000041180000}"/>
    <cellStyle name="Normal 2 7 7 3 6 2" xfId="7410" xr:uid="{00000000-0005-0000-0000-000042180000}"/>
    <cellStyle name="Normal 2 7 7 3 7" xfId="3843" xr:uid="{00000000-0005-0000-0000-000043180000}"/>
    <cellStyle name="Normal 2 7 7 3 7 2" xfId="8123" xr:uid="{00000000-0005-0000-0000-000044180000}"/>
    <cellStyle name="Normal 2 7 7 3 8" xfId="4545" xr:uid="{00000000-0005-0000-0000-000045180000}"/>
    <cellStyle name="Normal 2 7 7 4" xfId="416" xr:uid="{00000000-0005-0000-0000-000046180000}"/>
    <cellStyle name="Normal 2 7 7 4 2" xfId="1292" xr:uid="{00000000-0005-0000-0000-000047180000}"/>
    <cellStyle name="Normal 2 7 7 4 2 2" xfId="2589" xr:uid="{00000000-0005-0000-0000-000048180000}"/>
    <cellStyle name="Normal 2 7 7 4 2 2 2" xfId="6869" xr:uid="{00000000-0005-0000-0000-000049180000}"/>
    <cellStyle name="Normal 2 7 7 4 2 3" xfId="5572" xr:uid="{00000000-0005-0000-0000-00004A180000}"/>
    <cellStyle name="Normal 2 7 7 4 3" xfId="1989" xr:uid="{00000000-0005-0000-0000-00004B180000}"/>
    <cellStyle name="Normal 2 7 7 4 3 2" xfId="6269" xr:uid="{00000000-0005-0000-0000-00004C180000}"/>
    <cellStyle name="Normal 2 7 7 4 4" xfId="3285" xr:uid="{00000000-0005-0000-0000-00004D180000}"/>
    <cellStyle name="Normal 2 7 7 4 4 2" xfId="7565" xr:uid="{00000000-0005-0000-0000-00004E180000}"/>
    <cellStyle name="Normal 2 7 7 4 5" xfId="3998" xr:uid="{00000000-0005-0000-0000-00004F180000}"/>
    <cellStyle name="Normal 2 7 7 4 5 2" xfId="8278" xr:uid="{00000000-0005-0000-0000-000050180000}"/>
    <cellStyle name="Normal 2 7 7 4 6" xfId="4700" xr:uid="{00000000-0005-0000-0000-000051180000}"/>
    <cellStyle name="Normal 2 7 7 5" xfId="536" xr:uid="{00000000-0005-0000-0000-000052180000}"/>
    <cellStyle name="Normal 2 7 7 5 2" xfId="1412" xr:uid="{00000000-0005-0000-0000-000053180000}"/>
    <cellStyle name="Normal 2 7 7 5 2 2" xfId="2709" xr:uid="{00000000-0005-0000-0000-000054180000}"/>
    <cellStyle name="Normal 2 7 7 5 2 2 2" xfId="6989" xr:uid="{00000000-0005-0000-0000-000055180000}"/>
    <cellStyle name="Normal 2 7 7 5 2 3" xfId="5692" xr:uid="{00000000-0005-0000-0000-000056180000}"/>
    <cellStyle name="Normal 2 7 7 5 3" xfId="2109" xr:uid="{00000000-0005-0000-0000-000057180000}"/>
    <cellStyle name="Normal 2 7 7 5 3 2" xfId="6389" xr:uid="{00000000-0005-0000-0000-000058180000}"/>
    <cellStyle name="Normal 2 7 7 5 4" xfId="3405" xr:uid="{00000000-0005-0000-0000-000059180000}"/>
    <cellStyle name="Normal 2 7 7 5 4 2" xfId="7685" xr:uid="{00000000-0005-0000-0000-00005A180000}"/>
    <cellStyle name="Normal 2 7 7 5 5" xfId="4118" xr:uid="{00000000-0005-0000-0000-00005B180000}"/>
    <cellStyle name="Normal 2 7 7 5 5 2" xfId="8398" xr:uid="{00000000-0005-0000-0000-00005C180000}"/>
    <cellStyle name="Normal 2 7 7 5 6" xfId="4820" xr:uid="{00000000-0005-0000-0000-00005D180000}"/>
    <cellStyle name="Normal 2 7 7 6" xfId="165" xr:uid="{00000000-0005-0000-0000-00005E180000}"/>
    <cellStyle name="Normal 2 7 7 6 2" xfId="1741" xr:uid="{00000000-0005-0000-0000-00005F180000}"/>
    <cellStyle name="Normal 2 7 7 6 2 2" xfId="6021" xr:uid="{00000000-0005-0000-0000-000060180000}"/>
    <cellStyle name="Normal 2 7 7 6 3" xfId="3037" xr:uid="{00000000-0005-0000-0000-000061180000}"/>
    <cellStyle name="Normal 2 7 7 6 3 2" xfId="7317" xr:uid="{00000000-0005-0000-0000-000062180000}"/>
    <cellStyle name="Normal 2 7 7 6 4" xfId="3750" xr:uid="{00000000-0005-0000-0000-000063180000}"/>
    <cellStyle name="Normal 2 7 7 6 4 2" xfId="8030" xr:uid="{00000000-0005-0000-0000-000064180000}"/>
    <cellStyle name="Normal 2 7 7 6 5" xfId="4452" xr:uid="{00000000-0005-0000-0000-000065180000}"/>
    <cellStyle name="Normal 2 7 7 7" xfId="786" xr:uid="{00000000-0005-0000-0000-000066180000}"/>
    <cellStyle name="Normal 2 7 7 7 2" xfId="2341" xr:uid="{00000000-0005-0000-0000-000067180000}"/>
    <cellStyle name="Normal 2 7 7 7 2 2" xfId="6621" xr:uid="{00000000-0005-0000-0000-000068180000}"/>
    <cellStyle name="Normal 2 7 7 7 3" xfId="5068" xr:uid="{00000000-0005-0000-0000-000069180000}"/>
    <cellStyle name="Normal 2 7 7 8" xfId="1044" xr:uid="{00000000-0005-0000-0000-00006A180000}"/>
    <cellStyle name="Normal 2 7 7 8 2" xfId="5324" xr:uid="{00000000-0005-0000-0000-00006B180000}"/>
    <cellStyle name="Normal 2 7 7 9" xfId="1660" xr:uid="{00000000-0005-0000-0000-00006C180000}"/>
    <cellStyle name="Normal 2 7 7 9 2" xfId="5940" xr:uid="{00000000-0005-0000-0000-00006D180000}"/>
    <cellStyle name="Normal 2 7 8" xfId="92" xr:uid="{00000000-0005-0000-0000-00006E180000}"/>
    <cellStyle name="Normal 2 7 8 10" xfId="2965" xr:uid="{00000000-0005-0000-0000-00006F180000}"/>
    <cellStyle name="Normal 2 7 8 10 2" xfId="7245" xr:uid="{00000000-0005-0000-0000-000070180000}"/>
    <cellStyle name="Normal 2 7 8 11" xfId="3661" xr:uid="{00000000-0005-0000-0000-000071180000}"/>
    <cellStyle name="Normal 2 7 8 11 2" xfId="7941" xr:uid="{00000000-0005-0000-0000-000072180000}"/>
    <cellStyle name="Normal 2 7 8 12" xfId="4380" xr:uid="{00000000-0005-0000-0000-000073180000}"/>
    <cellStyle name="Normal 2 7 8 2" xfId="339" xr:uid="{00000000-0005-0000-0000-000074180000}"/>
    <cellStyle name="Normal 2 7 8 2 2" xfId="704" xr:uid="{00000000-0005-0000-0000-000075180000}"/>
    <cellStyle name="Normal 2 7 8 2 2 2" xfId="1580" xr:uid="{00000000-0005-0000-0000-000076180000}"/>
    <cellStyle name="Normal 2 7 8 2 2 2 2" xfId="2877" xr:uid="{00000000-0005-0000-0000-000077180000}"/>
    <cellStyle name="Normal 2 7 8 2 2 2 2 2" xfId="7157" xr:uid="{00000000-0005-0000-0000-000078180000}"/>
    <cellStyle name="Normal 2 7 8 2 2 2 3" xfId="5860" xr:uid="{00000000-0005-0000-0000-000079180000}"/>
    <cellStyle name="Normal 2 7 8 2 2 3" xfId="2277" xr:uid="{00000000-0005-0000-0000-00007A180000}"/>
    <cellStyle name="Normal 2 7 8 2 2 3 2" xfId="6557" xr:uid="{00000000-0005-0000-0000-00007B180000}"/>
    <cellStyle name="Normal 2 7 8 2 2 4" xfId="3573" xr:uid="{00000000-0005-0000-0000-00007C180000}"/>
    <cellStyle name="Normal 2 7 8 2 2 4 2" xfId="7853" xr:uid="{00000000-0005-0000-0000-00007D180000}"/>
    <cellStyle name="Normal 2 7 8 2 2 5" xfId="4286" xr:uid="{00000000-0005-0000-0000-00007E180000}"/>
    <cellStyle name="Normal 2 7 8 2 2 5 2" xfId="8566" xr:uid="{00000000-0005-0000-0000-00007F180000}"/>
    <cellStyle name="Normal 2 7 8 2 2 6" xfId="4988" xr:uid="{00000000-0005-0000-0000-000080180000}"/>
    <cellStyle name="Normal 2 7 8 2 3" xfId="866" xr:uid="{00000000-0005-0000-0000-000081180000}"/>
    <cellStyle name="Normal 2 7 8 2 3 2" xfId="2514" xr:uid="{00000000-0005-0000-0000-000082180000}"/>
    <cellStyle name="Normal 2 7 8 2 3 2 2" xfId="6794" xr:uid="{00000000-0005-0000-0000-000083180000}"/>
    <cellStyle name="Normal 2 7 8 2 3 3" xfId="5148" xr:uid="{00000000-0005-0000-0000-000084180000}"/>
    <cellStyle name="Normal 2 7 8 2 4" xfId="1217" xr:uid="{00000000-0005-0000-0000-000085180000}"/>
    <cellStyle name="Normal 2 7 8 2 4 2" xfId="5497" xr:uid="{00000000-0005-0000-0000-000086180000}"/>
    <cellStyle name="Normal 2 7 8 2 5" xfId="1914" xr:uid="{00000000-0005-0000-0000-000087180000}"/>
    <cellStyle name="Normal 2 7 8 2 5 2" xfId="6194" xr:uid="{00000000-0005-0000-0000-000088180000}"/>
    <cellStyle name="Normal 2 7 8 2 6" xfId="3210" xr:uid="{00000000-0005-0000-0000-000089180000}"/>
    <cellStyle name="Normal 2 7 8 2 6 2" xfId="7490" xr:uid="{00000000-0005-0000-0000-00008A180000}"/>
    <cellStyle name="Normal 2 7 8 2 7" xfId="3923" xr:uid="{00000000-0005-0000-0000-00008B180000}"/>
    <cellStyle name="Normal 2 7 8 2 7 2" xfId="8203" xr:uid="{00000000-0005-0000-0000-00008C180000}"/>
    <cellStyle name="Normal 2 7 8 2 8" xfId="4625" xr:uid="{00000000-0005-0000-0000-00008D180000}"/>
    <cellStyle name="Normal 2 7 8 3" xfId="267" xr:uid="{00000000-0005-0000-0000-00008E180000}"/>
    <cellStyle name="Normal 2 7 8 3 2" xfId="632" xr:uid="{00000000-0005-0000-0000-00008F180000}"/>
    <cellStyle name="Normal 2 7 8 3 2 2" xfId="1508" xr:uid="{00000000-0005-0000-0000-000090180000}"/>
    <cellStyle name="Normal 2 7 8 3 2 2 2" xfId="2805" xr:uid="{00000000-0005-0000-0000-000091180000}"/>
    <cellStyle name="Normal 2 7 8 3 2 2 2 2" xfId="7085" xr:uid="{00000000-0005-0000-0000-000092180000}"/>
    <cellStyle name="Normal 2 7 8 3 2 2 3" xfId="5788" xr:uid="{00000000-0005-0000-0000-000093180000}"/>
    <cellStyle name="Normal 2 7 8 3 2 3" xfId="2205" xr:uid="{00000000-0005-0000-0000-000094180000}"/>
    <cellStyle name="Normal 2 7 8 3 2 3 2" xfId="6485" xr:uid="{00000000-0005-0000-0000-000095180000}"/>
    <cellStyle name="Normal 2 7 8 3 2 4" xfId="3501" xr:uid="{00000000-0005-0000-0000-000096180000}"/>
    <cellStyle name="Normal 2 7 8 3 2 4 2" xfId="7781" xr:uid="{00000000-0005-0000-0000-000097180000}"/>
    <cellStyle name="Normal 2 7 8 3 2 5" xfId="4214" xr:uid="{00000000-0005-0000-0000-000098180000}"/>
    <cellStyle name="Normal 2 7 8 3 2 5 2" xfId="8494" xr:uid="{00000000-0005-0000-0000-000099180000}"/>
    <cellStyle name="Normal 2 7 8 3 2 6" xfId="4916" xr:uid="{00000000-0005-0000-0000-00009A180000}"/>
    <cellStyle name="Normal 2 7 8 3 3" xfId="954" xr:uid="{00000000-0005-0000-0000-00009B180000}"/>
    <cellStyle name="Normal 2 7 8 3 3 2" xfId="2442" xr:uid="{00000000-0005-0000-0000-00009C180000}"/>
    <cellStyle name="Normal 2 7 8 3 3 2 2" xfId="6722" xr:uid="{00000000-0005-0000-0000-00009D180000}"/>
    <cellStyle name="Normal 2 7 8 3 3 3" xfId="5236" xr:uid="{00000000-0005-0000-0000-00009E180000}"/>
    <cellStyle name="Normal 2 7 8 3 4" xfId="1145" xr:uid="{00000000-0005-0000-0000-00009F180000}"/>
    <cellStyle name="Normal 2 7 8 3 4 2" xfId="5425" xr:uid="{00000000-0005-0000-0000-0000A0180000}"/>
    <cellStyle name="Normal 2 7 8 3 5" xfId="1842" xr:uid="{00000000-0005-0000-0000-0000A1180000}"/>
    <cellStyle name="Normal 2 7 8 3 5 2" xfId="6122" xr:uid="{00000000-0005-0000-0000-0000A2180000}"/>
    <cellStyle name="Normal 2 7 8 3 6" xfId="3138" xr:uid="{00000000-0005-0000-0000-0000A3180000}"/>
    <cellStyle name="Normal 2 7 8 3 6 2" xfId="7418" xr:uid="{00000000-0005-0000-0000-0000A4180000}"/>
    <cellStyle name="Normal 2 7 8 3 7" xfId="3851" xr:uid="{00000000-0005-0000-0000-0000A5180000}"/>
    <cellStyle name="Normal 2 7 8 3 7 2" xfId="8131" xr:uid="{00000000-0005-0000-0000-0000A6180000}"/>
    <cellStyle name="Normal 2 7 8 3 8" xfId="4553" xr:uid="{00000000-0005-0000-0000-0000A7180000}"/>
    <cellStyle name="Normal 2 7 8 4" xfId="424" xr:uid="{00000000-0005-0000-0000-0000A8180000}"/>
    <cellStyle name="Normal 2 7 8 4 2" xfId="1300" xr:uid="{00000000-0005-0000-0000-0000A9180000}"/>
    <cellStyle name="Normal 2 7 8 4 2 2" xfId="2597" xr:uid="{00000000-0005-0000-0000-0000AA180000}"/>
    <cellStyle name="Normal 2 7 8 4 2 2 2" xfId="6877" xr:uid="{00000000-0005-0000-0000-0000AB180000}"/>
    <cellStyle name="Normal 2 7 8 4 2 3" xfId="5580" xr:uid="{00000000-0005-0000-0000-0000AC180000}"/>
    <cellStyle name="Normal 2 7 8 4 3" xfId="1997" xr:uid="{00000000-0005-0000-0000-0000AD180000}"/>
    <cellStyle name="Normal 2 7 8 4 3 2" xfId="6277" xr:uid="{00000000-0005-0000-0000-0000AE180000}"/>
    <cellStyle name="Normal 2 7 8 4 4" xfId="3293" xr:uid="{00000000-0005-0000-0000-0000AF180000}"/>
    <cellStyle name="Normal 2 7 8 4 4 2" xfId="7573" xr:uid="{00000000-0005-0000-0000-0000B0180000}"/>
    <cellStyle name="Normal 2 7 8 4 5" xfId="4006" xr:uid="{00000000-0005-0000-0000-0000B1180000}"/>
    <cellStyle name="Normal 2 7 8 4 5 2" xfId="8286" xr:uid="{00000000-0005-0000-0000-0000B2180000}"/>
    <cellStyle name="Normal 2 7 8 4 6" xfId="4708" xr:uid="{00000000-0005-0000-0000-0000B3180000}"/>
    <cellStyle name="Normal 2 7 8 5" xfId="544" xr:uid="{00000000-0005-0000-0000-0000B4180000}"/>
    <cellStyle name="Normal 2 7 8 5 2" xfId="1420" xr:uid="{00000000-0005-0000-0000-0000B5180000}"/>
    <cellStyle name="Normal 2 7 8 5 2 2" xfId="2717" xr:uid="{00000000-0005-0000-0000-0000B6180000}"/>
    <cellStyle name="Normal 2 7 8 5 2 2 2" xfId="6997" xr:uid="{00000000-0005-0000-0000-0000B7180000}"/>
    <cellStyle name="Normal 2 7 8 5 2 3" xfId="5700" xr:uid="{00000000-0005-0000-0000-0000B8180000}"/>
    <cellStyle name="Normal 2 7 8 5 3" xfId="2117" xr:uid="{00000000-0005-0000-0000-0000B9180000}"/>
    <cellStyle name="Normal 2 7 8 5 3 2" xfId="6397" xr:uid="{00000000-0005-0000-0000-0000BA180000}"/>
    <cellStyle name="Normal 2 7 8 5 4" xfId="3413" xr:uid="{00000000-0005-0000-0000-0000BB180000}"/>
    <cellStyle name="Normal 2 7 8 5 4 2" xfId="7693" xr:uid="{00000000-0005-0000-0000-0000BC180000}"/>
    <cellStyle name="Normal 2 7 8 5 5" xfId="4126" xr:uid="{00000000-0005-0000-0000-0000BD180000}"/>
    <cellStyle name="Normal 2 7 8 5 5 2" xfId="8406" xr:uid="{00000000-0005-0000-0000-0000BE180000}"/>
    <cellStyle name="Normal 2 7 8 5 6" xfId="4828" xr:uid="{00000000-0005-0000-0000-0000BF180000}"/>
    <cellStyle name="Normal 2 7 8 6" xfId="173" xr:uid="{00000000-0005-0000-0000-0000C0180000}"/>
    <cellStyle name="Normal 2 7 8 6 2" xfId="1749" xr:uid="{00000000-0005-0000-0000-0000C1180000}"/>
    <cellStyle name="Normal 2 7 8 6 2 2" xfId="6029" xr:uid="{00000000-0005-0000-0000-0000C2180000}"/>
    <cellStyle name="Normal 2 7 8 6 3" xfId="3045" xr:uid="{00000000-0005-0000-0000-0000C3180000}"/>
    <cellStyle name="Normal 2 7 8 6 3 2" xfId="7325" xr:uid="{00000000-0005-0000-0000-0000C4180000}"/>
    <cellStyle name="Normal 2 7 8 6 4" xfId="3758" xr:uid="{00000000-0005-0000-0000-0000C5180000}"/>
    <cellStyle name="Normal 2 7 8 6 4 2" xfId="8038" xr:uid="{00000000-0005-0000-0000-0000C6180000}"/>
    <cellStyle name="Normal 2 7 8 6 5" xfId="4460" xr:uid="{00000000-0005-0000-0000-0000C7180000}"/>
    <cellStyle name="Normal 2 7 8 7" xfId="794" xr:uid="{00000000-0005-0000-0000-0000C8180000}"/>
    <cellStyle name="Normal 2 7 8 7 2" xfId="2349" xr:uid="{00000000-0005-0000-0000-0000C9180000}"/>
    <cellStyle name="Normal 2 7 8 7 2 2" xfId="6629" xr:uid="{00000000-0005-0000-0000-0000CA180000}"/>
    <cellStyle name="Normal 2 7 8 7 3" xfId="5076" xr:uid="{00000000-0005-0000-0000-0000CB180000}"/>
    <cellStyle name="Normal 2 7 8 8" xfId="1052" xr:uid="{00000000-0005-0000-0000-0000CC180000}"/>
    <cellStyle name="Normal 2 7 8 8 2" xfId="5332" xr:uid="{00000000-0005-0000-0000-0000CD180000}"/>
    <cellStyle name="Normal 2 7 8 9" xfId="1668" xr:uid="{00000000-0005-0000-0000-0000CE180000}"/>
    <cellStyle name="Normal 2 7 8 9 2" xfId="5948" xr:uid="{00000000-0005-0000-0000-0000CF180000}"/>
    <cellStyle name="Normal 2 7 9" xfId="32" xr:uid="{00000000-0005-0000-0000-0000D0180000}"/>
    <cellStyle name="Normal 2 7 9 10" xfId="3605" xr:uid="{00000000-0005-0000-0000-0000D1180000}"/>
    <cellStyle name="Normal 2 7 9 10 2" xfId="7885" xr:uid="{00000000-0005-0000-0000-0000D2180000}"/>
    <cellStyle name="Normal 2 7 9 11" xfId="4324" xr:uid="{00000000-0005-0000-0000-0000D3180000}"/>
    <cellStyle name="Normal 2 7 9 2" xfId="472" xr:uid="{00000000-0005-0000-0000-0000D4180000}"/>
    <cellStyle name="Normal 2 7 9 2 2" xfId="898" xr:uid="{00000000-0005-0000-0000-0000D5180000}"/>
    <cellStyle name="Normal 2 7 9 2 2 2" xfId="2645" xr:uid="{00000000-0005-0000-0000-0000D6180000}"/>
    <cellStyle name="Normal 2 7 9 2 2 2 2" xfId="6925" xr:uid="{00000000-0005-0000-0000-0000D7180000}"/>
    <cellStyle name="Normal 2 7 9 2 2 3" xfId="5180" xr:uid="{00000000-0005-0000-0000-0000D8180000}"/>
    <cellStyle name="Normal 2 7 9 2 3" xfId="1348" xr:uid="{00000000-0005-0000-0000-0000D9180000}"/>
    <cellStyle name="Normal 2 7 9 2 3 2" xfId="5628" xr:uid="{00000000-0005-0000-0000-0000DA180000}"/>
    <cellStyle name="Normal 2 7 9 2 4" xfId="2045" xr:uid="{00000000-0005-0000-0000-0000DB180000}"/>
    <cellStyle name="Normal 2 7 9 2 4 2" xfId="6325" xr:uid="{00000000-0005-0000-0000-0000DC180000}"/>
    <cellStyle name="Normal 2 7 9 2 5" xfId="3341" xr:uid="{00000000-0005-0000-0000-0000DD180000}"/>
    <cellStyle name="Normal 2 7 9 2 5 2" xfId="7621" xr:uid="{00000000-0005-0000-0000-0000DE180000}"/>
    <cellStyle name="Normal 2 7 9 2 6" xfId="4054" xr:uid="{00000000-0005-0000-0000-0000DF180000}"/>
    <cellStyle name="Normal 2 7 9 2 6 2" xfId="8334" xr:uid="{00000000-0005-0000-0000-0000E0180000}"/>
    <cellStyle name="Normal 2 7 9 2 7" xfId="4756" xr:uid="{00000000-0005-0000-0000-0000E1180000}"/>
    <cellStyle name="Normal 2 7 9 3" xfId="367" xr:uid="{00000000-0005-0000-0000-0000E2180000}"/>
    <cellStyle name="Normal 2 7 9 3 2" xfId="1244" xr:uid="{00000000-0005-0000-0000-0000E3180000}"/>
    <cellStyle name="Normal 2 7 9 3 2 2" xfId="2541" xr:uid="{00000000-0005-0000-0000-0000E4180000}"/>
    <cellStyle name="Normal 2 7 9 3 2 2 2" xfId="6821" xr:uid="{00000000-0005-0000-0000-0000E5180000}"/>
    <cellStyle name="Normal 2 7 9 3 2 3" xfId="5524" xr:uid="{00000000-0005-0000-0000-0000E6180000}"/>
    <cellStyle name="Normal 2 7 9 3 3" xfId="1941" xr:uid="{00000000-0005-0000-0000-0000E7180000}"/>
    <cellStyle name="Normal 2 7 9 3 3 2" xfId="6221" xr:uid="{00000000-0005-0000-0000-0000E8180000}"/>
    <cellStyle name="Normal 2 7 9 3 4" xfId="3237" xr:uid="{00000000-0005-0000-0000-0000E9180000}"/>
    <cellStyle name="Normal 2 7 9 3 4 2" xfId="7517" xr:uid="{00000000-0005-0000-0000-0000EA180000}"/>
    <cellStyle name="Normal 2 7 9 3 5" xfId="3950" xr:uid="{00000000-0005-0000-0000-0000EB180000}"/>
    <cellStyle name="Normal 2 7 9 3 5 2" xfId="8230" xr:uid="{00000000-0005-0000-0000-0000EC180000}"/>
    <cellStyle name="Normal 2 7 9 3 6" xfId="4652" xr:uid="{00000000-0005-0000-0000-0000ED180000}"/>
    <cellStyle name="Normal 2 7 9 4" xfId="576" xr:uid="{00000000-0005-0000-0000-0000EE180000}"/>
    <cellStyle name="Normal 2 7 9 4 2" xfId="1452" xr:uid="{00000000-0005-0000-0000-0000EF180000}"/>
    <cellStyle name="Normal 2 7 9 4 2 2" xfId="2749" xr:uid="{00000000-0005-0000-0000-0000F0180000}"/>
    <cellStyle name="Normal 2 7 9 4 2 2 2" xfId="7029" xr:uid="{00000000-0005-0000-0000-0000F1180000}"/>
    <cellStyle name="Normal 2 7 9 4 2 3" xfId="5732" xr:uid="{00000000-0005-0000-0000-0000F2180000}"/>
    <cellStyle name="Normal 2 7 9 4 3" xfId="2149" xr:uid="{00000000-0005-0000-0000-0000F3180000}"/>
    <cellStyle name="Normal 2 7 9 4 3 2" xfId="6429" xr:uid="{00000000-0005-0000-0000-0000F4180000}"/>
    <cellStyle name="Normal 2 7 9 4 4" xfId="3445" xr:uid="{00000000-0005-0000-0000-0000F5180000}"/>
    <cellStyle name="Normal 2 7 9 4 4 2" xfId="7725" xr:uid="{00000000-0005-0000-0000-0000F6180000}"/>
    <cellStyle name="Normal 2 7 9 4 5" xfId="4158" xr:uid="{00000000-0005-0000-0000-0000F7180000}"/>
    <cellStyle name="Normal 2 7 9 4 5 2" xfId="8438" xr:uid="{00000000-0005-0000-0000-0000F8180000}"/>
    <cellStyle name="Normal 2 7 9 4 6" xfId="4860" xr:uid="{00000000-0005-0000-0000-0000F9180000}"/>
    <cellStyle name="Normal 2 7 9 5" xfId="208" xr:uid="{00000000-0005-0000-0000-0000FA180000}"/>
    <cellStyle name="Normal 2 7 9 5 2" xfId="1784" xr:uid="{00000000-0005-0000-0000-0000FB180000}"/>
    <cellStyle name="Normal 2 7 9 5 2 2" xfId="6064" xr:uid="{00000000-0005-0000-0000-0000FC180000}"/>
    <cellStyle name="Normal 2 7 9 5 3" xfId="3080" xr:uid="{00000000-0005-0000-0000-0000FD180000}"/>
    <cellStyle name="Normal 2 7 9 5 3 2" xfId="7360" xr:uid="{00000000-0005-0000-0000-0000FE180000}"/>
    <cellStyle name="Normal 2 7 9 5 4" xfId="3793" xr:uid="{00000000-0005-0000-0000-0000FF180000}"/>
    <cellStyle name="Normal 2 7 9 5 4 2" xfId="8073" xr:uid="{00000000-0005-0000-0000-000000190000}"/>
    <cellStyle name="Normal 2 7 9 5 5" xfId="4495" xr:uid="{00000000-0005-0000-0000-000001190000}"/>
    <cellStyle name="Normal 2 7 9 6" xfId="738" xr:uid="{00000000-0005-0000-0000-000002190000}"/>
    <cellStyle name="Normal 2 7 9 6 2" xfId="2384" xr:uid="{00000000-0005-0000-0000-000003190000}"/>
    <cellStyle name="Normal 2 7 9 6 2 2" xfId="6664" xr:uid="{00000000-0005-0000-0000-000004190000}"/>
    <cellStyle name="Normal 2 7 9 6 3" xfId="5020" xr:uid="{00000000-0005-0000-0000-000005190000}"/>
    <cellStyle name="Normal 2 7 9 7" xfId="1087" xr:uid="{00000000-0005-0000-0000-000006190000}"/>
    <cellStyle name="Normal 2 7 9 7 2" xfId="5367" xr:uid="{00000000-0005-0000-0000-000007190000}"/>
    <cellStyle name="Normal 2 7 9 8" xfId="1612" xr:uid="{00000000-0005-0000-0000-000008190000}"/>
    <cellStyle name="Normal 2 7 9 8 2" xfId="5892" xr:uid="{00000000-0005-0000-0000-000009190000}"/>
    <cellStyle name="Normal 2 7 9 9" xfId="2909" xr:uid="{00000000-0005-0000-0000-00000A190000}"/>
    <cellStyle name="Normal 2 7 9 9 2" xfId="7189" xr:uid="{00000000-0005-0000-0000-00000B190000}"/>
    <cellStyle name="Normal 2 8" xfId="11" xr:uid="{00000000-0005-0000-0000-00000C190000}"/>
    <cellStyle name="Normal 2 8 10" xfId="109" xr:uid="{00000000-0005-0000-0000-00000D190000}"/>
    <cellStyle name="Normal 2 8 10 10" xfId="4397" xr:uid="{00000000-0005-0000-0000-00000E190000}"/>
    <cellStyle name="Normal 2 8 10 2" xfId="441" xr:uid="{00000000-0005-0000-0000-00000F190000}"/>
    <cellStyle name="Normal 2 8 10 2 2" xfId="1317" xr:uid="{00000000-0005-0000-0000-000010190000}"/>
    <cellStyle name="Normal 2 8 10 2 2 2" xfId="2614" xr:uid="{00000000-0005-0000-0000-000011190000}"/>
    <cellStyle name="Normal 2 8 10 2 2 2 2" xfId="6894" xr:uid="{00000000-0005-0000-0000-000012190000}"/>
    <cellStyle name="Normal 2 8 10 2 2 3" xfId="5597" xr:uid="{00000000-0005-0000-0000-000013190000}"/>
    <cellStyle name="Normal 2 8 10 2 3" xfId="2014" xr:uid="{00000000-0005-0000-0000-000014190000}"/>
    <cellStyle name="Normal 2 8 10 2 3 2" xfId="6294" xr:uid="{00000000-0005-0000-0000-000015190000}"/>
    <cellStyle name="Normal 2 8 10 2 4" xfId="3310" xr:uid="{00000000-0005-0000-0000-000016190000}"/>
    <cellStyle name="Normal 2 8 10 2 4 2" xfId="7590" xr:uid="{00000000-0005-0000-0000-000017190000}"/>
    <cellStyle name="Normal 2 8 10 2 5" xfId="4023" xr:uid="{00000000-0005-0000-0000-000018190000}"/>
    <cellStyle name="Normal 2 8 10 2 5 2" xfId="8303" xr:uid="{00000000-0005-0000-0000-000019190000}"/>
    <cellStyle name="Normal 2 8 10 2 6" xfId="4725" xr:uid="{00000000-0005-0000-0000-00001A190000}"/>
    <cellStyle name="Normal 2 8 10 3" xfId="649" xr:uid="{00000000-0005-0000-0000-00001B190000}"/>
    <cellStyle name="Normal 2 8 10 3 2" xfId="1525" xr:uid="{00000000-0005-0000-0000-00001C190000}"/>
    <cellStyle name="Normal 2 8 10 3 2 2" xfId="2822" xr:uid="{00000000-0005-0000-0000-00001D190000}"/>
    <cellStyle name="Normal 2 8 10 3 2 2 2" xfId="7102" xr:uid="{00000000-0005-0000-0000-00001E190000}"/>
    <cellStyle name="Normal 2 8 10 3 2 3" xfId="5805" xr:uid="{00000000-0005-0000-0000-00001F190000}"/>
    <cellStyle name="Normal 2 8 10 3 3" xfId="2222" xr:uid="{00000000-0005-0000-0000-000020190000}"/>
    <cellStyle name="Normal 2 8 10 3 3 2" xfId="6502" xr:uid="{00000000-0005-0000-0000-000021190000}"/>
    <cellStyle name="Normal 2 8 10 3 4" xfId="3518" xr:uid="{00000000-0005-0000-0000-000022190000}"/>
    <cellStyle name="Normal 2 8 10 3 4 2" xfId="7798" xr:uid="{00000000-0005-0000-0000-000023190000}"/>
    <cellStyle name="Normal 2 8 10 3 5" xfId="4231" xr:uid="{00000000-0005-0000-0000-000024190000}"/>
    <cellStyle name="Normal 2 8 10 3 5 2" xfId="8511" xr:uid="{00000000-0005-0000-0000-000025190000}"/>
    <cellStyle name="Normal 2 8 10 3 6" xfId="4933" xr:uid="{00000000-0005-0000-0000-000026190000}"/>
    <cellStyle name="Normal 2 8 10 4" xfId="284" xr:uid="{00000000-0005-0000-0000-000027190000}"/>
    <cellStyle name="Normal 2 8 10 4 2" xfId="1859" xr:uid="{00000000-0005-0000-0000-000028190000}"/>
    <cellStyle name="Normal 2 8 10 4 2 2" xfId="6139" xr:uid="{00000000-0005-0000-0000-000029190000}"/>
    <cellStyle name="Normal 2 8 10 4 3" xfId="3155" xr:uid="{00000000-0005-0000-0000-00002A190000}"/>
    <cellStyle name="Normal 2 8 10 4 3 2" xfId="7435" xr:uid="{00000000-0005-0000-0000-00002B190000}"/>
    <cellStyle name="Normal 2 8 10 4 4" xfId="3868" xr:uid="{00000000-0005-0000-0000-00002C190000}"/>
    <cellStyle name="Normal 2 8 10 4 4 2" xfId="8148" xr:uid="{00000000-0005-0000-0000-00002D190000}"/>
    <cellStyle name="Normal 2 8 10 4 5" xfId="4570" xr:uid="{00000000-0005-0000-0000-00002E190000}"/>
    <cellStyle name="Normal 2 8 10 5" xfId="811" xr:uid="{00000000-0005-0000-0000-00002F190000}"/>
    <cellStyle name="Normal 2 8 10 5 2" xfId="2459" xr:uid="{00000000-0005-0000-0000-000030190000}"/>
    <cellStyle name="Normal 2 8 10 5 2 2" xfId="6739" xr:uid="{00000000-0005-0000-0000-000031190000}"/>
    <cellStyle name="Normal 2 8 10 5 3" xfId="5093" xr:uid="{00000000-0005-0000-0000-000032190000}"/>
    <cellStyle name="Normal 2 8 10 6" xfId="1162" xr:uid="{00000000-0005-0000-0000-000033190000}"/>
    <cellStyle name="Normal 2 8 10 6 2" xfId="5442" xr:uid="{00000000-0005-0000-0000-000034190000}"/>
    <cellStyle name="Normal 2 8 10 7" xfId="1685" xr:uid="{00000000-0005-0000-0000-000035190000}"/>
    <cellStyle name="Normal 2 8 10 7 2" xfId="5965" xr:uid="{00000000-0005-0000-0000-000036190000}"/>
    <cellStyle name="Normal 2 8 10 8" xfId="2982" xr:uid="{00000000-0005-0000-0000-000037190000}"/>
    <cellStyle name="Normal 2 8 10 8 2" xfId="7262" xr:uid="{00000000-0005-0000-0000-000038190000}"/>
    <cellStyle name="Normal 2 8 10 9" xfId="3678" xr:uid="{00000000-0005-0000-0000-000039190000}"/>
    <cellStyle name="Normal 2 8 10 9 2" xfId="7958" xr:uid="{00000000-0005-0000-0000-00003A190000}"/>
    <cellStyle name="Normal 2 8 11" xfId="192" xr:uid="{00000000-0005-0000-0000-00003B190000}"/>
    <cellStyle name="Normal 2 8 11 2" xfId="561" xr:uid="{00000000-0005-0000-0000-00003C190000}"/>
    <cellStyle name="Normal 2 8 11 2 2" xfId="1437" xr:uid="{00000000-0005-0000-0000-00003D190000}"/>
    <cellStyle name="Normal 2 8 11 2 2 2" xfId="2734" xr:uid="{00000000-0005-0000-0000-00003E190000}"/>
    <cellStyle name="Normal 2 8 11 2 2 2 2" xfId="7014" xr:uid="{00000000-0005-0000-0000-00003F190000}"/>
    <cellStyle name="Normal 2 8 11 2 2 3" xfId="5717" xr:uid="{00000000-0005-0000-0000-000040190000}"/>
    <cellStyle name="Normal 2 8 11 2 3" xfId="2134" xr:uid="{00000000-0005-0000-0000-000041190000}"/>
    <cellStyle name="Normal 2 8 11 2 3 2" xfId="6414" xr:uid="{00000000-0005-0000-0000-000042190000}"/>
    <cellStyle name="Normal 2 8 11 2 4" xfId="3430" xr:uid="{00000000-0005-0000-0000-000043190000}"/>
    <cellStyle name="Normal 2 8 11 2 4 2" xfId="7710" xr:uid="{00000000-0005-0000-0000-000044190000}"/>
    <cellStyle name="Normal 2 8 11 2 5" xfId="4143" xr:uid="{00000000-0005-0000-0000-000045190000}"/>
    <cellStyle name="Normal 2 8 11 2 5 2" xfId="8423" xr:uid="{00000000-0005-0000-0000-000046190000}"/>
    <cellStyle name="Normal 2 8 11 2 6" xfId="4845" xr:uid="{00000000-0005-0000-0000-000047190000}"/>
    <cellStyle name="Normal 2 8 11 3" xfId="883" xr:uid="{00000000-0005-0000-0000-000048190000}"/>
    <cellStyle name="Normal 2 8 11 3 2" xfId="2368" xr:uid="{00000000-0005-0000-0000-000049190000}"/>
    <cellStyle name="Normal 2 8 11 3 2 2" xfId="6648" xr:uid="{00000000-0005-0000-0000-00004A190000}"/>
    <cellStyle name="Normal 2 8 11 3 3" xfId="5165" xr:uid="{00000000-0005-0000-0000-00004B190000}"/>
    <cellStyle name="Normal 2 8 11 4" xfId="1071" xr:uid="{00000000-0005-0000-0000-00004C190000}"/>
    <cellStyle name="Normal 2 8 11 4 2" xfId="5351" xr:uid="{00000000-0005-0000-0000-00004D190000}"/>
    <cellStyle name="Normal 2 8 11 5" xfId="1768" xr:uid="{00000000-0005-0000-0000-00004E190000}"/>
    <cellStyle name="Normal 2 8 11 5 2" xfId="6048" xr:uid="{00000000-0005-0000-0000-00004F190000}"/>
    <cellStyle name="Normal 2 8 11 6" xfId="3064" xr:uid="{00000000-0005-0000-0000-000050190000}"/>
    <cellStyle name="Normal 2 8 11 6 2" xfId="7344" xr:uid="{00000000-0005-0000-0000-000051190000}"/>
    <cellStyle name="Normal 2 8 11 7" xfId="3777" xr:uid="{00000000-0005-0000-0000-000052190000}"/>
    <cellStyle name="Normal 2 8 11 7 2" xfId="8057" xr:uid="{00000000-0005-0000-0000-000053190000}"/>
    <cellStyle name="Normal 2 8 11 8" xfId="4479" xr:uid="{00000000-0005-0000-0000-000054190000}"/>
    <cellStyle name="Normal 2 8 12" xfId="352" xr:uid="{00000000-0005-0000-0000-000055190000}"/>
    <cellStyle name="Normal 2 8 12 2" xfId="1229" xr:uid="{00000000-0005-0000-0000-000056190000}"/>
    <cellStyle name="Normal 2 8 12 2 2" xfId="2526" xr:uid="{00000000-0005-0000-0000-000057190000}"/>
    <cellStyle name="Normal 2 8 12 2 2 2" xfId="6806" xr:uid="{00000000-0005-0000-0000-000058190000}"/>
    <cellStyle name="Normal 2 8 12 2 3" xfId="5509" xr:uid="{00000000-0005-0000-0000-000059190000}"/>
    <cellStyle name="Normal 2 8 12 3" xfId="1926" xr:uid="{00000000-0005-0000-0000-00005A190000}"/>
    <cellStyle name="Normal 2 8 12 3 2" xfId="6206" xr:uid="{00000000-0005-0000-0000-00005B190000}"/>
    <cellStyle name="Normal 2 8 12 4" xfId="3222" xr:uid="{00000000-0005-0000-0000-00005C190000}"/>
    <cellStyle name="Normal 2 8 12 4 2" xfId="7502" xr:uid="{00000000-0005-0000-0000-00005D190000}"/>
    <cellStyle name="Normal 2 8 12 5" xfId="3935" xr:uid="{00000000-0005-0000-0000-00005E190000}"/>
    <cellStyle name="Normal 2 8 12 5 2" xfId="8215" xr:uid="{00000000-0005-0000-0000-00005F190000}"/>
    <cellStyle name="Normal 2 8 12 6" xfId="4637" xr:uid="{00000000-0005-0000-0000-000060190000}"/>
    <cellStyle name="Normal 2 8 13" xfId="489" xr:uid="{00000000-0005-0000-0000-000061190000}"/>
    <cellStyle name="Normal 2 8 13 2" xfId="1365" xr:uid="{00000000-0005-0000-0000-000062190000}"/>
    <cellStyle name="Normal 2 8 13 2 2" xfId="2662" xr:uid="{00000000-0005-0000-0000-000063190000}"/>
    <cellStyle name="Normal 2 8 13 2 2 2" xfId="6942" xr:uid="{00000000-0005-0000-0000-000064190000}"/>
    <cellStyle name="Normal 2 8 13 2 3" xfId="5645" xr:uid="{00000000-0005-0000-0000-000065190000}"/>
    <cellStyle name="Normal 2 8 13 3" xfId="2062" xr:uid="{00000000-0005-0000-0000-000066190000}"/>
    <cellStyle name="Normal 2 8 13 3 2" xfId="6342" xr:uid="{00000000-0005-0000-0000-000067190000}"/>
    <cellStyle name="Normal 2 8 13 4" xfId="3358" xr:uid="{00000000-0005-0000-0000-000068190000}"/>
    <cellStyle name="Normal 2 8 13 4 2" xfId="7638" xr:uid="{00000000-0005-0000-0000-000069190000}"/>
    <cellStyle name="Normal 2 8 13 5" xfId="4071" xr:uid="{00000000-0005-0000-0000-00006A190000}"/>
    <cellStyle name="Normal 2 8 13 5 2" xfId="8351" xr:uid="{00000000-0005-0000-0000-00006B190000}"/>
    <cellStyle name="Normal 2 8 13 6" xfId="4773" xr:uid="{00000000-0005-0000-0000-00006C190000}"/>
    <cellStyle name="Normal 2 8 14" xfId="117" xr:uid="{00000000-0005-0000-0000-00006D190000}"/>
    <cellStyle name="Normal 2 8 14 2" xfId="995" xr:uid="{00000000-0005-0000-0000-00006E190000}"/>
    <cellStyle name="Normal 2 8 14 2 2" xfId="5277" xr:uid="{00000000-0005-0000-0000-00006F190000}"/>
    <cellStyle name="Normal 2 8 14 3" xfId="1693" xr:uid="{00000000-0005-0000-0000-000070190000}"/>
    <cellStyle name="Normal 2 8 14 3 2" xfId="5973" xr:uid="{00000000-0005-0000-0000-000071190000}"/>
    <cellStyle name="Normal 2 8 14 4" xfId="2990" xr:uid="{00000000-0005-0000-0000-000072190000}"/>
    <cellStyle name="Normal 2 8 14 4 2" xfId="7270" xr:uid="{00000000-0005-0000-0000-000073190000}"/>
    <cellStyle name="Normal 2 8 14 5" xfId="3703" xr:uid="{00000000-0005-0000-0000-000074190000}"/>
    <cellStyle name="Normal 2 8 14 5 2" xfId="7983" xr:uid="{00000000-0005-0000-0000-000075190000}"/>
    <cellStyle name="Normal 2 8 14 6" xfId="4405" xr:uid="{00000000-0005-0000-0000-000076190000}"/>
    <cellStyle name="Normal 2 8 15" xfId="723" xr:uid="{00000000-0005-0000-0000-000077190000}"/>
    <cellStyle name="Normal 2 8 15 2" xfId="2294" xr:uid="{00000000-0005-0000-0000-000078190000}"/>
    <cellStyle name="Normal 2 8 15 2 2" xfId="6574" xr:uid="{00000000-0005-0000-0000-000079190000}"/>
    <cellStyle name="Normal 2 8 15 3" xfId="5005" xr:uid="{00000000-0005-0000-0000-00007A190000}"/>
    <cellStyle name="Normal 2 8 16" xfId="971" xr:uid="{00000000-0005-0000-0000-00007B190000}"/>
    <cellStyle name="Normal 2 8 16 2" xfId="5253" xr:uid="{00000000-0005-0000-0000-00007C190000}"/>
    <cellStyle name="Normal 2 8 17" xfId="1597" xr:uid="{00000000-0005-0000-0000-00007D190000}"/>
    <cellStyle name="Normal 2 8 17 2" xfId="5877" xr:uid="{00000000-0005-0000-0000-00007E190000}"/>
    <cellStyle name="Normal 2 8 18" xfId="2894" xr:uid="{00000000-0005-0000-0000-00007F190000}"/>
    <cellStyle name="Normal 2 8 18 2" xfId="7174" xr:uid="{00000000-0005-0000-0000-000080190000}"/>
    <cellStyle name="Normal 2 8 19" xfId="3590" xr:uid="{00000000-0005-0000-0000-000081190000}"/>
    <cellStyle name="Normal 2 8 19 2" xfId="7870" xr:uid="{00000000-0005-0000-0000-000082190000}"/>
    <cellStyle name="Normal 2 8 2" xfId="25" xr:uid="{00000000-0005-0000-0000-000083190000}"/>
    <cellStyle name="Normal 2 8 2 10" xfId="987" xr:uid="{00000000-0005-0000-0000-000084190000}"/>
    <cellStyle name="Normal 2 8 2 10 2" xfId="5269" xr:uid="{00000000-0005-0000-0000-000085190000}"/>
    <cellStyle name="Normal 2 8 2 11" xfId="1605" xr:uid="{00000000-0005-0000-0000-000086190000}"/>
    <cellStyle name="Normal 2 8 2 11 2" xfId="5885" xr:uid="{00000000-0005-0000-0000-000087190000}"/>
    <cellStyle name="Normal 2 8 2 12" xfId="2902" xr:uid="{00000000-0005-0000-0000-000088190000}"/>
    <cellStyle name="Normal 2 8 2 12 2" xfId="7182" xr:uid="{00000000-0005-0000-0000-000089190000}"/>
    <cellStyle name="Normal 2 8 2 13" xfId="3598" xr:uid="{00000000-0005-0000-0000-00008A190000}"/>
    <cellStyle name="Normal 2 8 2 13 2" xfId="7878" xr:uid="{00000000-0005-0000-0000-00008B190000}"/>
    <cellStyle name="Normal 2 8 2 14" xfId="4317" xr:uid="{00000000-0005-0000-0000-00008C190000}"/>
    <cellStyle name="Normal 2 8 2 2" xfId="101" xr:uid="{00000000-0005-0000-0000-00008D190000}"/>
    <cellStyle name="Normal 2 8 2 2 10" xfId="2974" xr:uid="{00000000-0005-0000-0000-00008E190000}"/>
    <cellStyle name="Normal 2 8 2 2 10 2" xfId="7254" xr:uid="{00000000-0005-0000-0000-00008F190000}"/>
    <cellStyle name="Normal 2 8 2 2 11" xfId="3670" xr:uid="{00000000-0005-0000-0000-000090190000}"/>
    <cellStyle name="Normal 2 8 2 2 11 2" xfId="7950" xr:uid="{00000000-0005-0000-0000-000091190000}"/>
    <cellStyle name="Normal 2 8 2 2 12" xfId="4389" xr:uid="{00000000-0005-0000-0000-000092190000}"/>
    <cellStyle name="Normal 2 8 2 2 2" xfId="348" xr:uid="{00000000-0005-0000-0000-000093190000}"/>
    <cellStyle name="Normal 2 8 2 2 2 2" xfId="465" xr:uid="{00000000-0005-0000-0000-000094190000}"/>
    <cellStyle name="Normal 2 8 2 2 2 2 2" xfId="1341" xr:uid="{00000000-0005-0000-0000-000095190000}"/>
    <cellStyle name="Normal 2 8 2 2 2 2 2 2" xfId="2638" xr:uid="{00000000-0005-0000-0000-000096190000}"/>
    <cellStyle name="Normal 2 8 2 2 2 2 2 2 2" xfId="6918" xr:uid="{00000000-0005-0000-0000-000097190000}"/>
    <cellStyle name="Normal 2 8 2 2 2 2 2 3" xfId="5621" xr:uid="{00000000-0005-0000-0000-000098190000}"/>
    <cellStyle name="Normal 2 8 2 2 2 2 3" xfId="2038" xr:uid="{00000000-0005-0000-0000-000099190000}"/>
    <cellStyle name="Normal 2 8 2 2 2 2 3 2" xfId="6318" xr:uid="{00000000-0005-0000-0000-00009A190000}"/>
    <cellStyle name="Normal 2 8 2 2 2 2 4" xfId="3334" xr:uid="{00000000-0005-0000-0000-00009B190000}"/>
    <cellStyle name="Normal 2 8 2 2 2 2 4 2" xfId="7614" xr:uid="{00000000-0005-0000-0000-00009C190000}"/>
    <cellStyle name="Normal 2 8 2 2 2 2 5" xfId="4047" xr:uid="{00000000-0005-0000-0000-00009D190000}"/>
    <cellStyle name="Normal 2 8 2 2 2 2 5 2" xfId="8327" xr:uid="{00000000-0005-0000-0000-00009E190000}"/>
    <cellStyle name="Normal 2 8 2 2 2 2 6" xfId="4749" xr:uid="{00000000-0005-0000-0000-00009F190000}"/>
    <cellStyle name="Normal 2 8 2 2 2 3" xfId="713" xr:uid="{00000000-0005-0000-0000-0000A0190000}"/>
    <cellStyle name="Normal 2 8 2 2 2 3 2" xfId="1589" xr:uid="{00000000-0005-0000-0000-0000A1190000}"/>
    <cellStyle name="Normal 2 8 2 2 2 3 2 2" xfId="2886" xr:uid="{00000000-0005-0000-0000-0000A2190000}"/>
    <cellStyle name="Normal 2 8 2 2 2 3 2 2 2" xfId="7166" xr:uid="{00000000-0005-0000-0000-0000A3190000}"/>
    <cellStyle name="Normal 2 8 2 2 2 3 2 3" xfId="5869" xr:uid="{00000000-0005-0000-0000-0000A4190000}"/>
    <cellStyle name="Normal 2 8 2 2 2 3 3" xfId="2286" xr:uid="{00000000-0005-0000-0000-0000A5190000}"/>
    <cellStyle name="Normal 2 8 2 2 2 3 3 2" xfId="6566" xr:uid="{00000000-0005-0000-0000-0000A6190000}"/>
    <cellStyle name="Normal 2 8 2 2 2 3 4" xfId="3582" xr:uid="{00000000-0005-0000-0000-0000A7190000}"/>
    <cellStyle name="Normal 2 8 2 2 2 3 4 2" xfId="7862" xr:uid="{00000000-0005-0000-0000-0000A8190000}"/>
    <cellStyle name="Normal 2 8 2 2 2 3 5" xfId="4295" xr:uid="{00000000-0005-0000-0000-0000A9190000}"/>
    <cellStyle name="Normal 2 8 2 2 2 3 5 2" xfId="8575" xr:uid="{00000000-0005-0000-0000-0000AA190000}"/>
    <cellStyle name="Normal 2 8 2 2 2 3 6" xfId="4997" xr:uid="{00000000-0005-0000-0000-0000AB190000}"/>
    <cellStyle name="Normal 2 8 2 2 2 4" xfId="875" xr:uid="{00000000-0005-0000-0000-0000AC190000}"/>
    <cellStyle name="Normal 2 8 2 2 2 4 2" xfId="2523" xr:uid="{00000000-0005-0000-0000-0000AD190000}"/>
    <cellStyle name="Normal 2 8 2 2 2 4 2 2" xfId="6803" xr:uid="{00000000-0005-0000-0000-0000AE190000}"/>
    <cellStyle name="Normal 2 8 2 2 2 4 3" xfId="5157" xr:uid="{00000000-0005-0000-0000-0000AF190000}"/>
    <cellStyle name="Normal 2 8 2 2 2 5" xfId="1226" xr:uid="{00000000-0005-0000-0000-0000B0190000}"/>
    <cellStyle name="Normal 2 8 2 2 2 5 2" xfId="5506" xr:uid="{00000000-0005-0000-0000-0000B1190000}"/>
    <cellStyle name="Normal 2 8 2 2 2 6" xfId="1923" xr:uid="{00000000-0005-0000-0000-0000B2190000}"/>
    <cellStyle name="Normal 2 8 2 2 2 6 2" xfId="6203" xr:uid="{00000000-0005-0000-0000-0000B3190000}"/>
    <cellStyle name="Normal 2 8 2 2 2 7" xfId="3219" xr:uid="{00000000-0005-0000-0000-0000B4190000}"/>
    <cellStyle name="Normal 2 8 2 2 2 7 2" xfId="7499" xr:uid="{00000000-0005-0000-0000-0000B5190000}"/>
    <cellStyle name="Normal 2 8 2 2 2 8" xfId="3932" xr:uid="{00000000-0005-0000-0000-0000B6190000}"/>
    <cellStyle name="Normal 2 8 2 2 2 8 2" xfId="8212" xr:uid="{00000000-0005-0000-0000-0000B7190000}"/>
    <cellStyle name="Normal 2 8 2 2 2 9" xfId="4634" xr:uid="{00000000-0005-0000-0000-0000B8190000}"/>
    <cellStyle name="Normal 2 8 2 2 3" xfId="276" xr:uid="{00000000-0005-0000-0000-0000B9190000}"/>
    <cellStyle name="Normal 2 8 2 2 3 2" xfId="641" xr:uid="{00000000-0005-0000-0000-0000BA190000}"/>
    <cellStyle name="Normal 2 8 2 2 3 2 2" xfId="1517" xr:uid="{00000000-0005-0000-0000-0000BB190000}"/>
    <cellStyle name="Normal 2 8 2 2 3 2 2 2" xfId="2814" xr:uid="{00000000-0005-0000-0000-0000BC190000}"/>
    <cellStyle name="Normal 2 8 2 2 3 2 2 2 2" xfId="7094" xr:uid="{00000000-0005-0000-0000-0000BD190000}"/>
    <cellStyle name="Normal 2 8 2 2 3 2 2 3" xfId="5797" xr:uid="{00000000-0005-0000-0000-0000BE190000}"/>
    <cellStyle name="Normal 2 8 2 2 3 2 3" xfId="2214" xr:uid="{00000000-0005-0000-0000-0000BF190000}"/>
    <cellStyle name="Normal 2 8 2 2 3 2 3 2" xfId="6494" xr:uid="{00000000-0005-0000-0000-0000C0190000}"/>
    <cellStyle name="Normal 2 8 2 2 3 2 4" xfId="3510" xr:uid="{00000000-0005-0000-0000-0000C1190000}"/>
    <cellStyle name="Normal 2 8 2 2 3 2 4 2" xfId="7790" xr:uid="{00000000-0005-0000-0000-0000C2190000}"/>
    <cellStyle name="Normal 2 8 2 2 3 2 5" xfId="4223" xr:uid="{00000000-0005-0000-0000-0000C3190000}"/>
    <cellStyle name="Normal 2 8 2 2 3 2 5 2" xfId="8503" xr:uid="{00000000-0005-0000-0000-0000C4190000}"/>
    <cellStyle name="Normal 2 8 2 2 3 2 6" xfId="4925" xr:uid="{00000000-0005-0000-0000-0000C5190000}"/>
    <cellStyle name="Normal 2 8 2 2 3 3" xfId="963" xr:uid="{00000000-0005-0000-0000-0000C6190000}"/>
    <cellStyle name="Normal 2 8 2 2 3 3 2" xfId="2451" xr:uid="{00000000-0005-0000-0000-0000C7190000}"/>
    <cellStyle name="Normal 2 8 2 2 3 3 2 2" xfId="6731" xr:uid="{00000000-0005-0000-0000-0000C8190000}"/>
    <cellStyle name="Normal 2 8 2 2 3 3 3" xfId="5245" xr:uid="{00000000-0005-0000-0000-0000C9190000}"/>
    <cellStyle name="Normal 2 8 2 2 3 4" xfId="1154" xr:uid="{00000000-0005-0000-0000-0000CA190000}"/>
    <cellStyle name="Normal 2 8 2 2 3 4 2" xfId="5434" xr:uid="{00000000-0005-0000-0000-0000CB190000}"/>
    <cellStyle name="Normal 2 8 2 2 3 5" xfId="1851" xr:uid="{00000000-0005-0000-0000-0000CC190000}"/>
    <cellStyle name="Normal 2 8 2 2 3 5 2" xfId="6131" xr:uid="{00000000-0005-0000-0000-0000CD190000}"/>
    <cellStyle name="Normal 2 8 2 2 3 6" xfId="3147" xr:uid="{00000000-0005-0000-0000-0000CE190000}"/>
    <cellStyle name="Normal 2 8 2 2 3 6 2" xfId="7427" xr:uid="{00000000-0005-0000-0000-0000CF190000}"/>
    <cellStyle name="Normal 2 8 2 2 3 7" xfId="3860" xr:uid="{00000000-0005-0000-0000-0000D0190000}"/>
    <cellStyle name="Normal 2 8 2 2 3 7 2" xfId="8140" xr:uid="{00000000-0005-0000-0000-0000D1190000}"/>
    <cellStyle name="Normal 2 8 2 2 3 8" xfId="4562" xr:uid="{00000000-0005-0000-0000-0000D2190000}"/>
    <cellStyle name="Normal 2 8 2 2 4" xfId="433" xr:uid="{00000000-0005-0000-0000-0000D3190000}"/>
    <cellStyle name="Normal 2 8 2 2 4 2" xfId="1309" xr:uid="{00000000-0005-0000-0000-0000D4190000}"/>
    <cellStyle name="Normal 2 8 2 2 4 2 2" xfId="2606" xr:uid="{00000000-0005-0000-0000-0000D5190000}"/>
    <cellStyle name="Normal 2 8 2 2 4 2 2 2" xfId="6886" xr:uid="{00000000-0005-0000-0000-0000D6190000}"/>
    <cellStyle name="Normal 2 8 2 2 4 2 3" xfId="5589" xr:uid="{00000000-0005-0000-0000-0000D7190000}"/>
    <cellStyle name="Normal 2 8 2 2 4 3" xfId="2006" xr:uid="{00000000-0005-0000-0000-0000D8190000}"/>
    <cellStyle name="Normal 2 8 2 2 4 3 2" xfId="6286" xr:uid="{00000000-0005-0000-0000-0000D9190000}"/>
    <cellStyle name="Normal 2 8 2 2 4 4" xfId="3302" xr:uid="{00000000-0005-0000-0000-0000DA190000}"/>
    <cellStyle name="Normal 2 8 2 2 4 4 2" xfId="7582" xr:uid="{00000000-0005-0000-0000-0000DB190000}"/>
    <cellStyle name="Normal 2 8 2 2 4 5" xfId="4015" xr:uid="{00000000-0005-0000-0000-0000DC190000}"/>
    <cellStyle name="Normal 2 8 2 2 4 5 2" xfId="8295" xr:uid="{00000000-0005-0000-0000-0000DD190000}"/>
    <cellStyle name="Normal 2 8 2 2 4 6" xfId="4717" xr:uid="{00000000-0005-0000-0000-0000DE190000}"/>
    <cellStyle name="Normal 2 8 2 2 5" xfId="553" xr:uid="{00000000-0005-0000-0000-0000DF190000}"/>
    <cellStyle name="Normal 2 8 2 2 5 2" xfId="1429" xr:uid="{00000000-0005-0000-0000-0000E0190000}"/>
    <cellStyle name="Normal 2 8 2 2 5 2 2" xfId="2726" xr:uid="{00000000-0005-0000-0000-0000E1190000}"/>
    <cellStyle name="Normal 2 8 2 2 5 2 2 2" xfId="7006" xr:uid="{00000000-0005-0000-0000-0000E2190000}"/>
    <cellStyle name="Normal 2 8 2 2 5 2 3" xfId="5709" xr:uid="{00000000-0005-0000-0000-0000E3190000}"/>
    <cellStyle name="Normal 2 8 2 2 5 3" xfId="2126" xr:uid="{00000000-0005-0000-0000-0000E4190000}"/>
    <cellStyle name="Normal 2 8 2 2 5 3 2" xfId="6406" xr:uid="{00000000-0005-0000-0000-0000E5190000}"/>
    <cellStyle name="Normal 2 8 2 2 5 4" xfId="3422" xr:uid="{00000000-0005-0000-0000-0000E6190000}"/>
    <cellStyle name="Normal 2 8 2 2 5 4 2" xfId="7702" xr:uid="{00000000-0005-0000-0000-0000E7190000}"/>
    <cellStyle name="Normal 2 8 2 2 5 5" xfId="4135" xr:uid="{00000000-0005-0000-0000-0000E8190000}"/>
    <cellStyle name="Normal 2 8 2 2 5 5 2" xfId="8415" xr:uid="{00000000-0005-0000-0000-0000E9190000}"/>
    <cellStyle name="Normal 2 8 2 2 5 6" xfId="4837" xr:uid="{00000000-0005-0000-0000-0000EA190000}"/>
    <cellStyle name="Normal 2 8 2 2 6" xfId="182" xr:uid="{00000000-0005-0000-0000-0000EB190000}"/>
    <cellStyle name="Normal 2 8 2 2 6 2" xfId="1758" xr:uid="{00000000-0005-0000-0000-0000EC190000}"/>
    <cellStyle name="Normal 2 8 2 2 6 2 2" xfId="6038" xr:uid="{00000000-0005-0000-0000-0000ED190000}"/>
    <cellStyle name="Normal 2 8 2 2 6 3" xfId="3054" xr:uid="{00000000-0005-0000-0000-0000EE190000}"/>
    <cellStyle name="Normal 2 8 2 2 6 3 2" xfId="7334" xr:uid="{00000000-0005-0000-0000-0000EF190000}"/>
    <cellStyle name="Normal 2 8 2 2 6 4" xfId="3767" xr:uid="{00000000-0005-0000-0000-0000F0190000}"/>
    <cellStyle name="Normal 2 8 2 2 6 4 2" xfId="8047" xr:uid="{00000000-0005-0000-0000-0000F1190000}"/>
    <cellStyle name="Normal 2 8 2 2 6 5" xfId="4469" xr:uid="{00000000-0005-0000-0000-0000F2190000}"/>
    <cellStyle name="Normal 2 8 2 2 7" xfId="803" xr:uid="{00000000-0005-0000-0000-0000F3190000}"/>
    <cellStyle name="Normal 2 8 2 2 7 2" xfId="2358" xr:uid="{00000000-0005-0000-0000-0000F4190000}"/>
    <cellStyle name="Normal 2 8 2 2 7 2 2" xfId="6638" xr:uid="{00000000-0005-0000-0000-0000F5190000}"/>
    <cellStyle name="Normal 2 8 2 2 7 3" xfId="5085" xr:uid="{00000000-0005-0000-0000-0000F6190000}"/>
    <cellStyle name="Normal 2 8 2 2 8" xfId="1061" xr:uid="{00000000-0005-0000-0000-0000F7190000}"/>
    <cellStyle name="Normal 2 8 2 2 8 2" xfId="5341" xr:uid="{00000000-0005-0000-0000-0000F8190000}"/>
    <cellStyle name="Normal 2 8 2 2 9" xfId="1677" xr:uid="{00000000-0005-0000-0000-0000F9190000}"/>
    <cellStyle name="Normal 2 8 2 2 9 2" xfId="5957" xr:uid="{00000000-0005-0000-0000-0000FA190000}"/>
    <cellStyle name="Normal 2 8 2 3" xfId="42" xr:uid="{00000000-0005-0000-0000-0000FB190000}"/>
    <cellStyle name="Normal 2 8 2 3 10" xfId="3614" xr:uid="{00000000-0005-0000-0000-0000FC190000}"/>
    <cellStyle name="Normal 2 8 2 3 10 2" xfId="7894" xr:uid="{00000000-0005-0000-0000-0000FD190000}"/>
    <cellStyle name="Normal 2 8 2 3 11" xfId="4333" xr:uid="{00000000-0005-0000-0000-0000FE190000}"/>
    <cellStyle name="Normal 2 8 2 3 2" xfId="481" xr:uid="{00000000-0005-0000-0000-0000FF190000}"/>
    <cellStyle name="Normal 2 8 2 3 2 2" xfId="907" xr:uid="{00000000-0005-0000-0000-0000001A0000}"/>
    <cellStyle name="Normal 2 8 2 3 2 2 2" xfId="2654" xr:uid="{00000000-0005-0000-0000-0000011A0000}"/>
    <cellStyle name="Normal 2 8 2 3 2 2 2 2" xfId="6934" xr:uid="{00000000-0005-0000-0000-0000021A0000}"/>
    <cellStyle name="Normal 2 8 2 3 2 2 3" xfId="5189" xr:uid="{00000000-0005-0000-0000-0000031A0000}"/>
    <cellStyle name="Normal 2 8 2 3 2 3" xfId="1357" xr:uid="{00000000-0005-0000-0000-0000041A0000}"/>
    <cellStyle name="Normal 2 8 2 3 2 3 2" xfId="5637" xr:uid="{00000000-0005-0000-0000-0000051A0000}"/>
    <cellStyle name="Normal 2 8 2 3 2 4" xfId="2054" xr:uid="{00000000-0005-0000-0000-0000061A0000}"/>
    <cellStyle name="Normal 2 8 2 3 2 4 2" xfId="6334" xr:uid="{00000000-0005-0000-0000-0000071A0000}"/>
    <cellStyle name="Normal 2 8 2 3 2 5" xfId="3350" xr:uid="{00000000-0005-0000-0000-0000081A0000}"/>
    <cellStyle name="Normal 2 8 2 3 2 5 2" xfId="7630" xr:uid="{00000000-0005-0000-0000-0000091A0000}"/>
    <cellStyle name="Normal 2 8 2 3 2 6" xfId="4063" xr:uid="{00000000-0005-0000-0000-00000A1A0000}"/>
    <cellStyle name="Normal 2 8 2 3 2 6 2" xfId="8343" xr:uid="{00000000-0005-0000-0000-00000B1A0000}"/>
    <cellStyle name="Normal 2 8 2 3 2 7" xfId="4765" xr:uid="{00000000-0005-0000-0000-00000C1A0000}"/>
    <cellStyle name="Normal 2 8 2 3 3" xfId="376" xr:uid="{00000000-0005-0000-0000-00000D1A0000}"/>
    <cellStyle name="Normal 2 8 2 3 3 2" xfId="1253" xr:uid="{00000000-0005-0000-0000-00000E1A0000}"/>
    <cellStyle name="Normal 2 8 2 3 3 2 2" xfId="2550" xr:uid="{00000000-0005-0000-0000-00000F1A0000}"/>
    <cellStyle name="Normal 2 8 2 3 3 2 2 2" xfId="6830" xr:uid="{00000000-0005-0000-0000-0000101A0000}"/>
    <cellStyle name="Normal 2 8 2 3 3 2 3" xfId="5533" xr:uid="{00000000-0005-0000-0000-0000111A0000}"/>
    <cellStyle name="Normal 2 8 2 3 3 3" xfId="1950" xr:uid="{00000000-0005-0000-0000-0000121A0000}"/>
    <cellStyle name="Normal 2 8 2 3 3 3 2" xfId="6230" xr:uid="{00000000-0005-0000-0000-0000131A0000}"/>
    <cellStyle name="Normal 2 8 2 3 3 4" xfId="3246" xr:uid="{00000000-0005-0000-0000-0000141A0000}"/>
    <cellStyle name="Normal 2 8 2 3 3 4 2" xfId="7526" xr:uid="{00000000-0005-0000-0000-0000151A0000}"/>
    <cellStyle name="Normal 2 8 2 3 3 5" xfId="3959" xr:uid="{00000000-0005-0000-0000-0000161A0000}"/>
    <cellStyle name="Normal 2 8 2 3 3 5 2" xfId="8239" xr:uid="{00000000-0005-0000-0000-0000171A0000}"/>
    <cellStyle name="Normal 2 8 2 3 3 6" xfId="4661" xr:uid="{00000000-0005-0000-0000-0000181A0000}"/>
    <cellStyle name="Normal 2 8 2 3 4" xfId="585" xr:uid="{00000000-0005-0000-0000-0000191A0000}"/>
    <cellStyle name="Normal 2 8 2 3 4 2" xfId="1461" xr:uid="{00000000-0005-0000-0000-00001A1A0000}"/>
    <cellStyle name="Normal 2 8 2 3 4 2 2" xfId="2758" xr:uid="{00000000-0005-0000-0000-00001B1A0000}"/>
    <cellStyle name="Normal 2 8 2 3 4 2 2 2" xfId="7038" xr:uid="{00000000-0005-0000-0000-00001C1A0000}"/>
    <cellStyle name="Normal 2 8 2 3 4 2 3" xfId="5741" xr:uid="{00000000-0005-0000-0000-00001D1A0000}"/>
    <cellStyle name="Normal 2 8 2 3 4 3" xfId="2158" xr:uid="{00000000-0005-0000-0000-00001E1A0000}"/>
    <cellStyle name="Normal 2 8 2 3 4 3 2" xfId="6438" xr:uid="{00000000-0005-0000-0000-00001F1A0000}"/>
    <cellStyle name="Normal 2 8 2 3 4 4" xfId="3454" xr:uid="{00000000-0005-0000-0000-0000201A0000}"/>
    <cellStyle name="Normal 2 8 2 3 4 4 2" xfId="7734" xr:uid="{00000000-0005-0000-0000-0000211A0000}"/>
    <cellStyle name="Normal 2 8 2 3 4 5" xfId="4167" xr:uid="{00000000-0005-0000-0000-0000221A0000}"/>
    <cellStyle name="Normal 2 8 2 3 4 5 2" xfId="8447" xr:uid="{00000000-0005-0000-0000-0000231A0000}"/>
    <cellStyle name="Normal 2 8 2 3 4 6" xfId="4869" xr:uid="{00000000-0005-0000-0000-0000241A0000}"/>
    <cellStyle name="Normal 2 8 2 3 5" xfId="217" xr:uid="{00000000-0005-0000-0000-0000251A0000}"/>
    <cellStyle name="Normal 2 8 2 3 5 2" xfId="1793" xr:uid="{00000000-0005-0000-0000-0000261A0000}"/>
    <cellStyle name="Normal 2 8 2 3 5 2 2" xfId="6073" xr:uid="{00000000-0005-0000-0000-0000271A0000}"/>
    <cellStyle name="Normal 2 8 2 3 5 3" xfId="3089" xr:uid="{00000000-0005-0000-0000-0000281A0000}"/>
    <cellStyle name="Normal 2 8 2 3 5 3 2" xfId="7369" xr:uid="{00000000-0005-0000-0000-0000291A0000}"/>
    <cellStyle name="Normal 2 8 2 3 5 4" xfId="3802" xr:uid="{00000000-0005-0000-0000-00002A1A0000}"/>
    <cellStyle name="Normal 2 8 2 3 5 4 2" xfId="8082" xr:uid="{00000000-0005-0000-0000-00002B1A0000}"/>
    <cellStyle name="Normal 2 8 2 3 5 5" xfId="4504" xr:uid="{00000000-0005-0000-0000-00002C1A0000}"/>
    <cellStyle name="Normal 2 8 2 3 6" xfId="747" xr:uid="{00000000-0005-0000-0000-00002D1A0000}"/>
    <cellStyle name="Normal 2 8 2 3 6 2" xfId="2393" xr:uid="{00000000-0005-0000-0000-00002E1A0000}"/>
    <cellStyle name="Normal 2 8 2 3 6 2 2" xfId="6673" xr:uid="{00000000-0005-0000-0000-00002F1A0000}"/>
    <cellStyle name="Normal 2 8 2 3 6 3" xfId="5029" xr:uid="{00000000-0005-0000-0000-0000301A0000}"/>
    <cellStyle name="Normal 2 8 2 3 7" xfId="1096" xr:uid="{00000000-0005-0000-0000-0000311A0000}"/>
    <cellStyle name="Normal 2 8 2 3 7 2" xfId="5376" xr:uid="{00000000-0005-0000-0000-0000321A0000}"/>
    <cellStyle name="Normal 2 8 2 3 8" xfId="1621" xr:uid="{00000000-0005-0000-0000-0000331A0000}"/>
    <cellStyle name="Normal 2 8 2 3 8 2" xfId="5901" xr:uid="{00000000-0005-0000-0000-0000341A0000}"/>
    <cellStyle name="Normal 2 8 2 3 9" xfId="2918" xr:uid="{00000000-0005-0000-0000-0000351A0000}"/>
    <cellStyle name="Normal 2 8 2 3 9 2" xfId="7198" xr:uid="{00000000-0005-0000-0000-0000361A0000}"/>
    <cellStyle name="Normal 2 8 2 4" xfId="292" xr:uid="{00000000-0005-0000-0000-0000371A0000}"/>
    <cellStyle name="Normal 2 8 2 4 2" xfId="449" xr:uid="{00000000-0005-0000-0000-0000381A0000}"/>
    <cellStyle name="Normal 2 8 2 4 2 2" xfId="1325" xr:uid="{00000000-0005-0000-0000-0000391A0000}"/>
    <cellStyle name="Normal 2 8 2 4 2 2 2" xfId="2622" xr:uid="{00000000-0005-0000-0000-00003A1A0000}"/>
    <cellStyle name="Normal 2 8 2 4 2 2 2 2" xfId="6902" xr:uid="{00000000-0005-0000-0000-00003B1A0000}"/>
    <cellStyle name="Normal 2 8 2 4 2 2 3" xfId="5605" xr:uid="{00000000-0005-0000-0000-00003C1A0000}"/>
    <cellStyle name="Normal 2 8 2 4 2 3" xfId="2022" xr:uid="{00000000-0005-0000-0000-00003D1A0000}"/>
    <cellStyle name="Normal 2 8 2 4 2 3 2" xfId="6302" xr:uid="{00000000-0005-0000-0000-00003E1A0000}"/>
    <cellStyle name="Normal 2 8 2 4 2 4" xfId="3318" xr:uid="{00000000-0005-0000-0000-00003F1A0000}"/>
    <cellStyle name="Normal 2 8 2 4 2 4 2" xfId="7598" xr:uid="{00000000-0005-0000-0000-0000401A0000}"/>
    <cellStyle name="Normal 2 8 2 4 2 5" xfId="4031" xr:uid="{00000000-0005-0000-0000-0000411A0000}"/>
    <cellStyle name="Normal 2 8 2 4 2 5 2" xfId="8311" xr:uid="{00000000-0005-0000-0000-0000421A0000}"/>
    <cellStyle name="Normal 2 8 2 4 2 6" xfId="4733" xr:uid="{00000000-0005-0000-0000-0000431A0000}"/>
    <cellStyle name="Normal 2 8 2 4 3" xfId="657" xr:uid="{00000000-0005-0000-0000-0000441A0000}"/>
    <cellStyle name="Normal 2 8 2 4 3 2" xfId="1533" xr:uid="{00000000-0005-0000-0000-0000451A0000}"/>
    <cellStyle name="Normal 2 8 2 4 3 2 2" xfId="2830" xr:uid="{00000000-0005-0000-0000-0000461A0000}"/>
    <cellStyle name="Normal 2 8 2 4 3 2 2 2" xfId="7110" xr:uid="{00000000-0005-0000-0000-0000471A0000}"/>
    <cellStyle name="Normal 2 8 2 4 3 2 3" xfId="5813" xr:uid="{00000000-0005-0000-0000-0000481A0000}"/>
    <cellStyle name="Normal 2 8 2 4 3 3" xfId="2230" xr:uid="{00000000-0005-0000-0000-0000491A0000}"/>
    <cellStyle name="Normal 2 8 2 4 3 3 2" xfId="6510" xr:uid="{00000000-0005-0000-0000-00004A1A0000}"/>
    <cellStyle name="Normal 2 8 2 4 3 4" xfId="3526" xr:uid="{00000000-0005-0000-0000-00004B1A0000}"/>
    <cellStyle name="Normal 2 8 2 4 3 4 2" xfId="7806" xr:uid="{00000000-0005-0000-0000-00004C1A0000}"/>
    <cellStyle name="Normal 2 8 2 4 3 5" xfId="4239" xr:uid="{00000000-0005-0000-0000-00004D1A0000}"/>
    <cellStyle name="Normal 2 8 2 4 3 5 2" xfId="8519" xr:uid="{00000000-0005-0000-0000-00004E1A0000}"/>
    <cellStyle name="Normal 2 8 2 4 3 6" xfId="4941" xr:uid="{00000000-0005-0000-0000-00004F1A0000}"/>
    <cellStyle name="Normal 2 8 2 4 4" xfId="819" xr:uid="{00000000-0005-0000-0000-0000501A0000}"/>
    <cellStyle name="Normal 2 8 2 4 4 2" xfId="2467" xr:uid="{00000000-0005-0000-0000-0000511A0000}"/>
    <cellStyle name="Normal 2 8 2 4 4 2 2" xfId="6747" xr:uid="{00000000-0005-0000-0000-0000521A0000}"/>
    <cellStyle name="Normal 2 8 2 4 4 3" xfId="3876" xr:uid="{00000000-0005-0000-0000-0000531A0000}"/>
    <cellStyle name="Normal 2 8 2 4 4 3 2" xfId="8156" xr:uid="{00000000-0005-0000-0000-0000541A0000}"/>
    <cellStyle name="Normal 2 8 2 4 4 4" xfId="5101" xr:uid="{00000000-0005-0000-0000-0000551A0000}"/>
    <cellStyle name="Normal 2 8 2 4 5" xfId="1170" xr:uid="{00000000-0005-0000-0000-0000561A0000}"/>
    <cellStyle name="Normal 2 8 2 4 5 2" xfId="5450" xr:uid="{00000000-0005-0000-0000-0000571A0000}"/>
    <cellStyle name="Normal 2 8 2 4 6" xfId="1867" xr:uid="{00000000-0005-0000-0000-0000581A0000}"/>
    <cellStyle name="Normal 2 8 2 4 6 2" xfId="6147" xr:uid="{00000000-0005-0000-0000-0000591A0000}"/>
    <cellStyle name="Normal 2 8 2 4 7" xfId="3163" xr:uid="{00000000-0005-0000-0000-00005A1A0000}"/>
    <cellStyle name="Normal 2 8 2 4 7 2" xfId="7443" xr:uid="{00000000-0005-0000-0000-00005B1A0000}"/>
    <cellStyle name="Normal 2 8 2 4 8" xfId="3695" xr:uid="{00000000-0005-0000-0000-00005C1A0000}"/>
    <cellStyle name="Normal 2 8 2 4 8 2" xfId="7975" xr:uid="{00000000-0005-0000-0000-00005D1A0000}"/>
    <cellStyle name="Normal 2 8 2 4 9" xfId="4578" xr:uid="{00000000-0005-0000-0000-00005E1A0000}"/>
    <cellStyle name="Normal 2 8 2 5" xfId="201" xr:uid="{00000000-0005-0000-0000-00005F1A0000}"/>
    <cellStyle name="Normal 2 8 2 5 2" xfId="569" xr:uid="{00000000-0005-0000-0000-0000601A0000}"/>
    <cellStyle name="Normal 2 8 2 5 2 2" xfId="1445" xr:uid="{00000000-0005-0000-0000-0000611A0000}"/>
    <cellStyle name="Normal 2 8 2 5 2 2 2" xfId="2742" xr:uid="{00000000-0005-0000-0000-0000621A0000}"/>
    <cellStyle name="Normal 2 8 2 5 2 2 2 2" xfId="7022" xr:uid="{00000000-0005-0000-0000-0000631A0000}"/>
    <cellStyle name="Normal 2 8 2 5 2 2 3" xfId="5725" xr:uid="{00000000-0005-0000-0000-0000641A0000}"/>
    <cellStyle name="Normal 2 8 2 5 2 3" xfId="2142" xr:uid="{00000000-0005-0000-0000-0000651A0000}"/>
    <cellStyle name="Normal 2 8 2 5 2 3 2" xfId="6422" xr:uid="{00000000-0005-0000-0000-0000661A0000}"/>
    <cellStyle name="Normal 2 8 2 5 2 4" xfId="3438" xr:uid="{00000000-0005-0000-0000-0000671A0000}"/>
    <cellStyle name="Normal 2 8 2 5 2 4 2" xfId="7718" xr:uid="{00000000-0005-0000-0000-0000681A0000}"/>
    <cellStyle name="Normal 2 8 2 5 2 5" xfId="4151" xr:uid="{00000000-0005-0000-0000-0000691A0000}"/>
    <cellStyle name="Normal 2 8 2 5 2 5 2" xfId="8431" xr:uid="{00000000-0005-0000-0000-00006A1A0000}"/>
    <cellStyle name="Normal 2 8 2 5 2 6" xfId="4853" xr:uid="{00000000-0005-0000-0000-00006B1A0000}"/>
    <cellStyle name="Normal 2 8 2 5 3" xfId="891" xr:uid="{00000000-0005-0000-0000-00006C1A0000}"/>
    <cellStyle name="Normal 2 8 2 5 3 2" xfId="2377" xr:uid="{00000000-0005-0000-0000-00006D1A0000}"/>
    <cellStyle name="Normal 2 8 2 5 3 2 2" xfId="6657" xr:uid="{00000000-0005-0000-0000-00006E1A0000}"/>
    <cellStyle name="Normal 2 8 2 5 3 3" xfId="5173" xr:uid="{00000000-0005-0000-0000-00006F1A0000}"/>
    <cellStyle name="Normal 2 8 2 5 4" xfId="1080" xr:uid="{00000000-0005-0000-0000-0000701A0000}"/>
    <cellStyle name="Normal 2 8 2 5 4 2" xfId="5360" xr:uid="{00000000-0005-0000-0000-0000711A0000}"/>
    <cellStyle name="Normal 2 8 2 5 5" xfId="1777" xr:uid="{00000000-0005-0000-0000-0000721A0000}"/>
    <cellStyle name="Normal 2 8 2 5 5 2" xfId="6057" xr:uid="{00000000-0005-0000-0000-0000731A0000}"/>
    <cellStyle name="Normal 2 8 2 5 6" xfId="3073" xr:uid="{00000000-0005-0000-0000-0000741A0000}"/>
    <cellStyle name="Normal 2 8 2 5 6 2" xfId="7353" xr:uid="{00000000-0005-0000-0000-0000751A0000}"/>
    <cellStyle name="Normal 2 8 2 5 7" xfId="3786" xr:uid="{00000000-0005-0000-0000-0000761A0000}"/>
    <cellStyle name="Normal 2 8 2 5 7 2" xfId="8066" xr:uid="{00000000-0005-0000-0000-0000771A0000}"/>
    <cellStyle name="Normal 2 8 2 5 8" xfId="4488" xr:uid="{00000000-0005-0000-0000-0000781A0000}"/>
    <cellStyle name="Normal 2 8 2 6" xfId="185" xr:uid="{00000000-0005-0000-0000-0000791A0000}"/>
    <cellStyle name="Normal 2 8 2 6 2" xfId="1064" xr:uid="{00000000-0005-0000-0000-00007A1A0000}"/>
    <cellStyle name="Normal 2 8 2 6 2 2" xfId="2361" xr:uid="{00000000-0005-0000-0000-00007B1A0000}"/>
    <cellStyle name="Normal 2 8 2 6 2 2 2" xfId="6641" xr:uid="{00000000-0005-0000-0000-00007C1A0000}"/>
    <cellStyle name="Normal 2 8 2 6 2 3" xfId="5344" xr:uid="{00000000-0005-0000-0000-00007D1A0000}"/>
    <cellStyle name="Normal 2 8 2 6 3" xfId="1761" xr:uid="{00000000-0005-0000-0000-00007E1A0000}"/>
    <cellStyle name="Normal 2 8 2 6 3 2" xfId="6041" xr:uid="{00000000-0005-0000-0000-00007F1A0000}"/>
    <cellStyle name="Normal 2 8 2 6 4" xfId="3057" xr:uid="{00000000-0005-0000-0000-0000801A0000}"/>
    <cellStyle name="Normal 2 8 2 6 4 2" xfId="7337" xr:uid="{00000000-0005-0000-0000-0000811A0000}"/>
    <cellStyle name="Normal 2 8 2 6 5" xfId="3770" xr:uid="{00000000-0005-0000-0000-0000821A0000}"/>
    <cellStyle name="Normal 2 8 2 6 5 2" xfId="8050" xr:uid="{00000000-0005-0000-0000-0000831A0000}"/>
    <cellStyle name="Normal 2 8 2 6 6" xfId="4472" xr:uid="{00000000-0005-0000-0000-0000841A0000}"/>
    <cellStyle name="Normal 2 8 2 7" xfId="497" xr:uid="{00000000-0005-0000-0000-0000851A0000}"/>
    <cellStyle name="Normal 2 8 2 7 2" xfId="1373" xr:uid="{00000000-0005-0000-0000-0000861A0000}"/>
    <cellStyle name="Normal 2 8 2 7 2 2" xfId="2670" xr:uid="{00000000-0005-0000-0000-0000871A0000}"/>
    <cellStyle name="Normal 2 8 2 7 2 2 2" xfId="6950" xr:uid="{00000000-0005-0000-0000-0000881A0000}"/>
    <cellStyle name="Normal 2 8 2 7 2 3" xfId="5653" xr:uid="{00000000-0005-0000-0000-0000891A0000}"/>
    <cellStyle name="Normal 2 8 2 7 3" xfId="2070" xr:uid="{00000000-0005-0000-0000-00008A1A0000}"/>
    <cellStyle name="Normal 2 8 2 7 3 2" xfId="6350" xr:uid="{00000000-0005-0000-0000-00008B1A0000}"/>
    <cellStyle name="Normal 2 8 2 7 4" xfId="3366" xr:uid="{00000000-0005-0000-0000-00008C1A0000}"/>
    <cellStyle name="Normal 2 8 2 7 4 2" xfId="7646" xr:uid="{00000000-0005-0000-0000-00008D1A0000}"/>
    <cellStyle name="Normal 2 8 2 7 5" xfId="4079" xr:uid="{00000000-0005-0000-0000-00008E1A0000}"/>
    <cellStyle name="Normal 2 8 2 7 5 2" xfId="8359" xr:uid="{00000000-0005-0000-0000-00008F1A0000}"/>
    <cellStyle name="Normal 2 8 2 7 6" xfId="4781" xr:uid="{00000000-0005-0000-0000-0000901A0000}"/>
    <cellStyle name="Normal 2 8 2 8" xfId="125" xr:uid="{00000000-0005-0000-0000-0000911A0000}"/>
    <cellStyle name="Normal 2 8 2 8 2" xfId="1004" xr:uid="{00000000-0005-0000-0000-0000921A0000}"/>
    <cellStyle name="Normal 2 8 2 8 2 2" xfId="5285" xr:uid="{00000000-0005-0000-0000-0000931A0000}"/>
    <cellStyle name="Normal 2 8 2 8 3" xfId="1701" xr:uid="{00000000-0005-0000-0000-0000941A0000}"/>
    <cellStyle name="Normal 2 8 2 8 3 2" xfId="5981" xr:uid="{00000000-0005-0000-0000-0000951A0000}"/>
    <cellStyle name="Normal 2 8 2 8 4" xfId="2998" xr:uid="{00000000-0005-0000-0000-0000961A0000}"/>
    <cellStyle name="Normal 2 8 2 8 4 2" xfId="7278" xr:uid="{00000000-0005-0000-0000-0000971A0000}"/>
    <cellStyle name="Normal 2 8 2 8 5" xfId="3711" xr:uid="{00000000-0005-0000-0000-0000981A0000}"/>
    <cellStyle name="Normal 2 8 2 8 5 2" xfId="7991" xr:uid="{00000000-0005-0000-0000-0000991A0000}"/>
    <cellStyle name="Normal 2 8 2 8 6" xfId="4413" xr:uid="{00000000-0005-0000-0000-00009A1A0000}"/>
    <cellStyle name="Normal 2 8 2 9" xfId="731" xr:uid="{00000000-0005-0000-0000-00009B1A0000}"/>
    <cellStyle name="Normal 2 8 2 9 2" xfId="2302" xr:uid="{00000000-0005-0000-0000-00009C1A0000}"/>
    <cellStyle name="Normal 2 8 2 9 2 2" xfId="6582" xr:uid="{00000000-0005-0000-0000-00009D1A0000}"/>
    <cellStyle name="Normal 2 8 2 9 3" xfId="5013" xr:uid="{00000000-0005-0000-0000-00009E1A0000}"/>
    <cellStyle name="Normal 2 8 20" xfId="4309" xr:uid="{00000000-0005-0000-0000-00009F1A0000}"/>
    <cellStyle name="Normal 2 8 3" xfId="51" xr:uid="{00000000-0005-0000-0000-0000A01A0000}"/>
    <cellStyle name="Normal 2 8 3 10" xfId="2926" xr:uid="{00000000-0005-0000-0000-0000A11A0000}"/>
    <cellStyle name="Normal 2 8 3 10 2" xfId="7206" xr:uid="{00000000-0005-0000-0000-0000A21A0000}"/>
    <cellStyle name="Normal 2 8 3 11" xfId="3622" xr:uid="{00000000-0005-0000-0000-0000A31A0000}"/>
    <cellStyle name="Normal 2 8 3 11 2" xfId="7902" xr:uid="{00000000-0005-0000-0000-0000A41A0000}"/>
    <cellStyle name="Normal 2 8 3 12" xfId="4341" xr:uid="{00000000-0005-0000-0000-0000A51A0000}"/>
    <cellStyle name="Normal 2 8 3 2" xfId="300" xr:uid="{00000000-0005-0000-0000-0000A61A0000}"/>
    <cellStyle name="Normal 2 8 3 2 2" xfId="457" xr:uid="{00000000-0005-0000-0000-0000A71A0000}"/>
    <cellStyle name="Normal 2 8 3 2 2 2" xfId="1333" xr:uid="{00000000-0005-0000-0000-0000A81A0000}"/>
    <cellStyle name="Normal 2 8 3 2 2 2 2" xfId="2630" xr:uid="{00000000-0005-0000-0000-0000A91A0000}"/>
    <cellStyle name="Normal 2 8 3 2 2 2 2 2" xfId="6910" xr:uid="{00000000-0005-0000-0000-0000AA1A0000}"/>
    <cellStyle name="Normal 2 8 3 2 2 2 3" xfId="5613" xr:uid="{00000000-0005-0000-0000-0000AB1A0000}"/>
    <cellStyle name="Normal 2 8 3 2 2 3" xfId="2030" xr:uid="{00000000-0005-0000-0000-0000AC1A0000}"/>
    <cellStyle name="Normal 2 8 3 2 2 3 2" xfId="6310" xr:uid="{00000000-0005-0000-0000-0000AD1A0000}"/>
    <cellStyle name="Normal 2 8 3 2 2 4" xfId="3326" xr:uid="{00000000-0005-0000-0000-0000AE1A0000}"/>
    <cellStyle name="Normal 2 8 3 2 2 4 2" xfId="7606" xr:uid="{00000000-0005-0000-0000-0000AF1A0000}"/>
    <cellStyle name="Normal 2 8 3 2 2 5" xfId="4039" xr:uid="{00000000-0005-0000-0000-0000B01A0000}"/>
    <cellStyle name="Normal 2 8 3 2 2 5 2" xfId="8319" xr:uid="{00000000-0005-0000-0000-0000B11A0000}"/>
    <cellStyle name="Normal 2 8 3 2 2 6" xfId="4741" xr:uid="{00000000-0005-0000-0000-0000B21A0000}"/>
    <cellStyle name="Normal 2 8 3 2 3" xfId="665" xr:uid="{00000000-0005-0000-0000-0000B31A0000}"/>
    <cellStyle name="Normal 2 8 3 2 3 2" xfId="1541" xr:uid="{00000000-0005-0000-0000-0000B41A0000}"/>
    <cellStyle name="Normal 2 8 3 2 3 2 2" xfId="2838" xr:uid="{00000000-0005-0000-0000-0000B51A0000}"/>
    <cellStyle name="Normal 2 8 3 2 3 2 2 2" xfId="7118" xr:uid="{00000000-0005-0000-0000-0000B61A0000}"/>
    <cellStyle name="Normal 2 8 3 2 3 2 3" xfId="5821" xr:uid="{00000000-0005-0000-0000-0000B71A0000}"/>
    <cellStyle name="Normal 2 8 3 2 3 3" xfId="2238" xr:uid="{00000000-0005-0000-0000-0000B81A0000}"/>
    <cellStyle name="Normal 2 8 3 2 3 3 2" xfId="6518" xr:uid="{00000000-0005-0000-0000-0000B91A0000}"/>
    <cellStyle name="Normal 2 8 3 2 3 4" xfId="3534" xr:uid="{00000000-0005-0000-0000-0000BA1A0000}"/>
    <cellStyle name="Normal 2 8 3 2 3 4 2" xfId="7814" xr:uid="{00000000-0005-0000-0000-0000BB1A0000}"/>
    <cellStyle name="Normal 2 8 3 2 3 5" xfId="4247" xr:uid="{00000000-0005-0000-0000-0000BC1A0000}"/>
    <cellStyle name="Normal 2 8 3 2 3 5 2" xfId="8527" xr:uid="{00000000-0005-0000-0000-0000BD1A0000}"/>
    <cellStyle name="Normal 2 8 3 2 3 6" xfId="4949" xr:uid="{00000000-0005-0000-0000-0000BE1A0000}"/>
    <cellStyle name="Normal 2 8 3 2 4" xfId="827" xr:uid="{00000000-0005-0000-0000-0000BF1A0000}"/>
    <cellStyle name="Normal 2 8 3 2 4 2" xfId="2475" xr:uid="{00000000-0005-0000-0000-0000C01A0000}"/>
    <cellStyle name="Normal 2 8 3 2 4 2 2" xfId="6755" xr:uid="{00000000-0005-0000-0000-0000C11A0000}"/>
    <cellStyle name="Normal 2 8 3 2 4 3" xfId="3884" xr:uid="{00000000-0005-0000-0000-0000C21A0000}"/>
    <cellStyle name="Normal 2 8 3 2 4 3 2" xfId="8164" xr:uid="{00000000-0005-0000-0000-0000C31A0000}"/>
    <cellStyle name="Normal 2 8 3 2 4 4" xfId="5109" xr:uid="{00000000-0005-0000-0000-0000C41A0000}"/>
    <cellStyle name="Normal 2 8 3 2 5" xfId="1178" xr:uid="{00000000-0005-0000-0000-0000C51A0000}"/>
    <cellStyle name="Normal 2 8 3 2 5 2" xfId="5458" xr:uid="{00000000-0005-0000-0000-0000C61A0000}"/>
    <cellStyle name="Normal 2 8 3 2 6" xfId="1875" xr:uid="{00000000-0005-0000-0000-0000C71A0000}"/>
    <cellStyle name="Normal 2 8 3 2 6 2" xfId="6155" xr:uid="{00000000-0005-0000-0000-0000C81A0000}"/>
    <cellStyle name="Normal 2 8 3 2 7" xfId="3171" xr:uid="{00000000-0005-0000-0000-0000C91A0000}"/>
    <cellStyle name="Normal 2 8 3 2 7 2" xfId="7451" xr:uid="{00000000-0005-0000-0000-0000CA1A0000}"/>
    <cellStyle name="Normal 2 8 3 2 8" xfId="3686" xr:uid="{00000000-0005-0000-0000-0000CB1A0000}"/>
    <cellStyle name="Normal 2 8 3 2 8 2" xfId="7966" xr:uid="{00000000-0005-0000-0000-0000CC1A0000}"/>
    <cellStyle name="Normal 2 8 3 2 9" xfId="4586" xr:uid="{00000000-0005-0000-0000-0000CD1A0000}"/>
    <cellStyle name="Normal 2 8 3 3" xfId="226" xr:uid="{00000000-0005-0000-0000-0000CE1A0000}"/>
    <cellStyle name="Normal 2 8 3 3 2" xfId="593" xr:uid="{00000000-0005-0000-0000-0000CF1A0000}"/>
    <cellStyle name="Normal 2 8 3 3 2 2" xfId="1469" xr:uid="{00000000-0005-0000-0000-0000D01A0000}"/>
    <cellStyle name="Normal 2 8 3 3 2 2 2" xfId="2766" xr:uid="{00000000-0005-0000-0000-0000D11A0000}"/>
    <cellStyle name="Normal 2 8 3 3 2 2 2 2" xfId="7046" xr:uid="{00000000-0005-0000-0000-0000D21A0000}"/>
    <cellStyle name="Normal 2 8 3 3 2 2 3" xfId="5749" xr:uid="{00000000-0005-0000-0000-0000D31A0000}"/>
    <cellStyle name="Normal 2 8 3 3 2 3" xfId="2166" xr:uid="{00000000-0005-0000-0000-0000D41A0000}"/>
    <cellStyle name="Normal 2 8 3 3 2 3 2" xfId="6446" xr:uid="{00000000-0005-0000-0000-0000D51A0000}"/>
    <cellStyle name="Normal 2 8 3 3 2 4" xfId="3462" xr:uid="{00000000-0005-0000-0000-0000D61A0000}"/>
    <cellStyle name="Normal 2 8 3 3 2 4 2" xfId="7742" xr:uid="{00000000-0005-0000-0000-0000D71A0000}"/>
    <cellStyle name="Normal 2 8 3 3 2 5" xfId="4175" xr:uid="{00000000-0005-0000-0000-0000D81A0000}"/>
    <cellStyle name="Normal 2 8 3 3 2 5 2" xfId="8455" xr:uid="{00000000-0005-0000-0000-0000D91A0000}"/>
    <cellStyle name="Normal 2 8 3 3 2 6" xfId="4877" xr:uid="{00000000-0005-0000-0000-0000DA1A0000}"/>
    <cellStyle name="Normal 2 8 3 3 3" xfId="915" xr:uid="{00000000-0005-0000-0000-0000DB1A0000}"/>
    <cellStyle name="Normal 2 8 3 3 3 2" xfId="2401" xr:uid="{00000000-0005-0000-0000-0000DC1A0000}"/>
    <cellStyle name="Normal 2 8 3 3 3 2 2" xfId="6681" xr:uid="{00000000-0005-0000-0000-0000DD1A0000}"/>
    <cellStyle name="Normal 2 8 3 3 3 3" xfId="5197" xr:uid="{00000000-0005-0000-0000-0000DE1A0000}"/>
    <cellStyle name="Normal 2 8 3 3 4" xfId="1104" xr:uid="{00000000-0005-0000-0000-0000DF1A0000}"/>
    <cellStyle name="Normal 2 8 3 3 4 2" xfId="5384" xr:uid="{00000000-0005-0000-0000-0000E01A0000}"/>
    <cellStyle name="Normal 2 8 3 3 5" xfId="1801" xr:uid="{00000000-0005-0000-0000-0000E11A0000}"/>
    <cellStyle name="Normal 2 8 3 3 5 2" xfId="6081" xr:uid="{00000000-0005-0000-0000-0000E21A0000}"/>
    <cellStyle name="Normal 2 8 3 3 6" xfId="3097" xr:uid="{00000000-0005-0000-0000-0000E31A0000}"/>
    <cellStyle name="Normal 2 8 3 3 6 2" xfId="7377" xr:uid="{00000000-0005-0000-0000-0000E41A0000}"/>
    <cellStyle name="Normal 2 8 3 3 7" xfId="3810" xr:uid="{00000000-0005-0000-0000-0000E51A0000}"/>
    <cellStyle name="Normal 2 8 3 3 7 2" xfId="8090" xr:uid="{00000000-0005-0000-0000-0000E61A0000}"/>
    <cellStyle name="Normal 2 8 3 3 8" xfId="4512" xr:uid="{00000000-0005-0000-0000-0000E71A0000}"/>
    <cellStyle name="Normal 2 8 3 4" xfId="385" xr:uid="{00000000-0005-0000-0000-0000E81A0000}"/>
    <cellStyle name="Normal 2 8 3 4 2" xfId="1261" xr:uid="{00000000-0005-0000-0000-0000E91A0000}"/>
    <cellStyle name="Normal 2 8 3 4 2 2" xfId="2558" xr:uid="{00000000-0005-0000-0000-0000EA1A0000}"/>
    <cellStyle name="Normal 2 8 3 4 2 2 2" xfId="6838" xr:uid="{00000000-0005-0000-0000-0000EB1A0000}"/>
    <cellStyle name="Normal 2 8 3 4 2 3" xfId="5541" xr:uid="{00000000-0005-0000-0000-0000EC1A0000}"/>
    <cellStyle name="Normal 2 8 3 4 3" xfId="1958" xr:uid="{00000000-0005-0000-0000-0000ED1A0000}"/>
    <cellStyle name="Normal 2 8 3 4 3 2" xfId="6238" xr:uid="{00000000-0005-0000-0000-0000EE1A0000}"/>
    <cellStyle name="Normal 2 8 3 4 4" xfId="3254" xr:uid="{00000000-0005-0000-0000-0000EF1A0000}"/>
    <cellStyle name="Normal 2 8 3 4 4 2" xfId="7534" xr:uid="{00000000-0005-0000-0000-0000F01A0000}"/>
    <cellStyle name="Normal 2 8 3 4 5" xfId="3967" xr:uid="{00000000-0005-0000-0000-0000F11A0000}"/>
    <cellStyle name="Normal 2 8 3 4 5 2" xfId="8247" xr:uid="{00000000-0005-0000-0000-0000F21A0000}"/>
    <cellStyle name="Normal 2 8 3 4 6" xfId="4669" xr:uid="{00000000-0005-0000-0000-0000F31A0000}"/>
    <cellStyle name="Normal 2 8 3 5" xfId="505" xr:uid="{00000000-0005-0000-0000-0000F41A0000}"/>
    <cellStyle name="Normal 2 8 3 5 2" xfId="1381" xr:uid="{00000000-0005-0000-0000-0000F51A0000}"/>
    <cellStyle name="Normal 2 8 3 5 2 2" xfId="2678" xr:uid="{00000000-0005-0000-0000-0000F61A0000}"/>
    <cellStyle name="Normal 2 8 3 5 2 2 2" xfId="6958" xr:uid="{00000000-0005-0000-0000-0000F71A0000}"/>
    <cellStyle name="Normal 2 8 3 5 2 3" xfId="5661" xr:uid="{00000000-0005-0000-0000-0000F81A0000}"/>
    <cellStyle name="Normal 2 8 3 5 3" xfId="2078" xr:uid="{00000000-0005-0000-0000-0000F91A0000}"/>
    <cellStyle name="Normal 2 8 3 5 3 2" xfId="6358" xr:uid="{00000000-0005-0000-0000-0000FA1A0000}"/>
    <cellStyle name="Normal 2 8 3 5 4" xfId="3374" xr:uid="{00000000-0005-0000-0000-0000FB1A0000}"/>
    <cellStyle name="Normal 2 8 3 5 4 2" xfId="7654" xr:uid="{00000000-0005-0000-0000-0000FC1A0000}"/>
    <cellStyle name="Normal 2 8 3 5 5" xfId="4087" xr:uid="{00000000-0005-0000-0000-0000FD1A0000}"/>
    <cellStyle name="Normal 2 8 3 5 5 2" xfId="8367" xr:uid="{00000000-0005-0000-0000-0000FE1A0000}"/>
    <cellStyle name="Normal 2 8 3 5 6" xfId="4789" xr:uid="{00000000-0005-0000-0000-0000FF1A0000}"/>
    <cellStyle name="Normal 2 8 3 6" xfId="134" xr:uid="{00000000-0005-0000-0000-0000001B0000}"/>
    <cellStyle name="Normal 2 8 3 6 2" xfId="1012" xr:uid="{00000000-0005-0000-0000-0000011B0000}"/>
    <cellStyle name="Normal 2 8 3 6 2 2" xfId="5293" xr:uid="{00000000-0005-0000-0000-0000021B0000}"/>
    <cellStyle name="Normal 2 8 3 6 3" xfId="1710" xr:uid="{00000000-0005-0000-0000-0000031B0000}"/>
    <cellStyle name="Normal 2 8 3 6 3 2" xfId="5990" xr:uid="{00000000-0005-0000-0000-0000041B0000}"/>
    <cellStyle name="Normal 2 8 3 6 4" xfId="3006" xr:uid="{00000000-0005-0000-0000-0000051B0000}"/>
    <cellStyle name="Normal 2 8 3 6 4 2" xfId="7286" xr:uid="{00000000-0005-0000-0000-0000061B0000}"/>
    <cellStyle name="Normal 2 8 3 6 5" xfId="3719" xr:uid="{00000000-0005-0000-0000-0000071B0000}"/>
    <cellStyle name="Normal 2 8 3 6 5 2" xfId="7999" xr:uid="{00000000-0005-0000-0000-0000081B0000}"/>
    <cellStyle name="Normal 2 8 3 6 6" xfId="4421" xr:uid="{00000000-0005-0000-0000-0000091B0000}"/>
    <cellStyle name="Normal 2 8 3 7" xfId="755" xr:uid="{00000000-0005-0000-0000-00000A1B0000}"/>
    <cellStyle name="Normal 2 8 3 7 2" xfId="2310" xr:uid="{00000000-0005-0000-0000-00000B1B0000}"/>
    <cellStyle name="Normal 2 8 3 7 2 2" xfId="6590" xr:uid="{00000000-0005-0000-0000-00000C1B0000}"/>
    <cellStyle name="Normal 2 8 3 7 3" xfId="5037" xr:uid="{00000000-0005-0000-0000-00000D1B0000}"/>
    <cellStyle name="Normal 2 8 3 8" xfId="979" xr:uid="{00000000-0005-0000-0000-00000E1B0000}"/>
    <cellStyle name="Normal 2 8 3 8 2" xfId="5261" xr:uid="{00000000-0005-0000-0000-00000F1B0000}"/>
    <cellStyle name="Normal 2 8 3 9" xfId="1629" xr:uid="{00000000-0005-0000-0000-0000101B0000}"/>
    <cellStyle name="Normal 2 8 3 9 2" xfId="5909" xr:uid="{00000000-0005-0000-0000-0000111B0000}"/>
    <cellStyle name="Normal 2 8 4" xfId="60" xr:uid="{00000000-0005-0000-0000-0000121B0000}"/>
    <cellStyle name="Normal 2 8 4 10" xfId="2934" xr:uid="{00000000-0005-0000-0000-0000131B0000}"/>
    <cellStyle name="Normal 2 8 4 10 2" xfId="7214" xr:uid="{00000000-0005-0000-0000-0000141B0000}"/>
    <cellStyle name="Normal 2 8 4 11" xfId="3630" xr:uid="{00000000-0005-0000-0000-0000151B0000}"/>
    <cellStyle name="Normal 2 8 4 11 2" xfId="7910" xr:uid="{00000000-0005-0000-0000-0000161B0000}"/>
    <cellStyle name="Normal 2 8 4 12" xfId="4349" xr:uid="{00000000-0005-0000-0000-0000171B0000}"/>
    <cellStyle name="Normal 2 8 4 2" xfId="308" xr:uid="{00000000-0005-0000-0000-0000181B0000}"/>
    <cellStyle name="Normal 2 8 4 2 2" xfId="673" xr:uid="{00000000-0005-0000-0000-0000191B0000}"/>
    <cellStyle name="Normal 2 8 4 2 2 2" xfId="1549" xr:uid="{00000000-0005-0000-0000-00001A1B0000}"/>
    <cellStyle name="Normal 2 8 4 2 2 2 2" xfId="2846" xr:uid="{00000000-0005-0000-0000-00001B1B0000}"/>
    <cellStyle name="Normal 2 8 4 2 2 2 2 2" xfId="7126" xr:uid="{00000000-0005-0000-0000-00001C1B0000}"/>
    <cellStyle name="Normal 2 8 4 2 2 2 3" xfId="5829" xr:uid="{00000000-0005-0000-0000-00001D1B0000}"/>
    <cellStyle name="Normal 2 8 4 2 2 3" xfId="2246" xr:uid="{00000000-0005-0000-0000-00001E1B0000}"/>
    <cellStyle name="Normal 2 8 4 2 2 3 2" xfId="6526" xr:uid="{00000000-0005-0000-0000-00001F1B0000}"/>
    <cellStyle name="Normal 2 8 4 2 2 4" xfId="3542" xr:uid="{00000000-0005-0000-0000-0000201B0000}"/>
    <cellStyle name="Normal 2 8 4 2 2 4 2" xfId="7822" xr:uid="{00000000-0005-0000-0000-0000211B0000}"/>
    <cellStyle name="Normal 2 8 4 2 2 5" xfId="4255" xr:uid="{00000000-0005-0000-0000-0000221B0000}"/>
    <cellStyle name="Normal 2 8 4 2 2 5 2" xfId="8535" xr:uid="{00000000-0005-0000-0000-0000231B0000}"/>
    <cellStyle name="Normal 2 8 4 2 2 6" xfId="4957" xr:uid="{00000000-0005-0000-0000-0000241B0000}"/>
    <cellStyle name="Normal 2 8 4 2 3" xfId="835" xr:uid="{00000000-0005-0000-0000-0000251B0000}"/>
    <cellStyle name="Normal 2 8 4 2 3 2" xfId="2483" xr:uid="{00000000-0005-0000-0000-0000261B0000}"/>
    <cellStyle name="Normal 2 8 4 2 3 2 2" xfId="6763" xr:uid="{00000000-0005-0000-0000-0000271B0000}"/>
    <cellStyle name="Normal 2 8 4 2 3 3" xfId="5117" xr:uid="{00000000-0005-0000-0000-0000281B0000}"/>
    <cellStyle name="Normal 2 8 4 2 4" xfId="1186" xr:uid="{00000000-0005-0000-0000-0000291B0000}"/>
    <cellStyle name="Normal 2 8 4 2 4 2" xfId="5466" xr:uid="{00000000-0005-0000-0000-00002A1B0000}"/>
    <cellStyle name="Normal 2 8 4 2 5" xfId="1883" xr:uid="{00000000-0005-0000-0000-00002B1B0000}"/>
    <cellStyle name="Normal 2 8 4 2 5 2" xfId="6163" xr:uid="{00000000-0005-0000-0000-00002C1B0000}"/>
    <cellStyle name="Normal 2 8 4 2 6" xfId="3179" xr:uid="{00000000-0005-0000-0000-00002D1B0000}"/>
    <cellStyle name="Normal 2 8 4 2 6 2" xfId="7459" xr:uid="{00000000-0005-0000-0000-00002E1B0000}"/>
    <cellStyle name="Normal 2 8 4 2 7" xfId="3892" xr:uid="{00000000-0005-0000-0000-00002F1B0000}"/>
    <cellStyle name="Normal 2 8 4 2 7 2" xfId="8172" xr:uid="{00000000-0005-0000-0000-0000301B0000}"/>
    <cellStyle name="Normal 2 8 4 2 8" xfId="4594" xr:uid="{00000000-0005-0000-0000-0000311B0000}"/>
    <cellStyle name="Normal 2 8 4 3" xfId="235" xr:uid="{00000000-0005-0000-0000-0000321B0000}"/>
    <cellStyle name="Normal 2 8 4 3 2" xfId="601" xr:uid="{00000000-0005-0000-0000-0000331B0000}"/>
    <cellStyle name="Normal 2 8 4 3 2 2" xfId="1477" xr:uid="{00000000-0005-0000-0000-0000341B0000}"/>
    <cellStyle name="Normal 2 8 4 3 2 2 2" xfId="2774" xr:uid="{00000000-0005-0000-0000-0000351B0000}"/>
    <cellStyle name="Normal 2 8 4 3 2 2 2 2" xfId="7054" xr:uid="{00000000-0005-0000-0000-0000361B0000}"/>
    <cellStyle name="Normal 2 8 4 3 2 2 3" xfId="5757" xr:uid="{00000000-0005-0000-0000-0000371B0000}"/>
    <cellStyle name="Normal 2 8 4 3 2 3" xfId="2174" xr:uid="{00000000-0005-0000-0000-0000381B0000}"/>
    <cellStyle name="Normal 2 8 4 3 2 3 2" xfId="6454" xr:uid="{00000000-0005-0000-0000-0000391B0000}"/>
    <cellStyle name="Normal 2 8 4 3 2 4" xfId="3470" xr:uid="{00000000-0005-0000-0000-00003A1B0000}"/>
    <cellStyle name="Normal 2 8 4 3 2 4 2" xfId="7750" xr:uid="{00000000-0005-0000-0000-00003B1B0000}"/>
    <cellStyle name="Normal 2 8 4 3 2 5" xfId="4183" xr:uid="{00000000-0005-0000-0000-00003C1B0000}"/>
    <cellStyle name="Normal 2 8 4 3 2 5 2" xfId="8463" xr:uid="{00000000-0005-0000-0000-00003D1B0000}"/>
    <cellStyle name="Normal 2 8 4 3 2 6" xfId="4885" xr:uid="{00000000-0005-0000-0000-00003E1B0000}"/>
    <cellStyle name="Normal 2 8 4 3 3" xfId="923" xr:uid="{00000000-0005-0000-0000-00003F1B0000}"/>
    <cellStyle name="Normal 2 8 4 3 3 2" xfId="2410" xr:uid="{00000000-0005-0000-0000-0000401B0000}"/>
    <cellStyle name="Normal 2 8 4 3 3 2 2" xfId="6690" xr:uid="{00000000-0005-0000-0000-0000411B0000}"/>
    <cellStyle name="Normal 2 8 4 3 3 3" xfId="5205" xr:uid="{00000000-0005-0000-0000-0000421B0000}"/>
    <cellStyle name="Normal 2 8 4 3 4" xfId="1113" xr:uid="{00000000-0005-0000-0000-0000431B0000}"/>
    <cellStyle name="Normal 2 8 4 3 4 2" xfId="5393" xr:uid="{00000000-0005-0000-0000-0000441B0000}"/>
    <cellStyle name="Normal 2 8 4 3 5" xfId="1810" xr:uid="{00000000-0005-0000-0000-0000451B0000}"/>
    <cellStyle name="Normal 2 8 4 3 5 2" xfId="6090" xr:uid="{00000000-0005-0000-0000-0000461B0000}"/>
    <cellStyle name="Normal 2 8 4 3 6" xfId="3106" xr:uid="{00000000-0005-0000-0000-0000471B0000}"/>
    <cellStyle name="Normal 2 8 4 3 6 2" xfId="7386" xr:uid="{00000000-0005-0000-0000-0000481B0000}"/>
    <cellStyle name="Normal 2 8 4 3 7" xfId="3819" xr:uid="{00000000-0005-0000-0000-0000491B0000}"/>
    <cellStyle name="Normal 2 8 4 3 7 2" xfId="8099" xr:uid="{00000000-0005-0000-0000-00004A1B0000}"/>
    <cellStyle name="Normal 2 8 4 3 8" xfId="4521" xr:uid="{00000000-0005-0000-0000-00004B1B0000}"/>
    <cellStyle name="Normal 2 8 4 4" xfId="393" xr:uid="{00000000-0005-0000-0000-00004C1B0000}"/>
    <cellStyle name="Normal 2 8 4 4 2" xfId="1269" xr:uid="{00000000-0005-0000-0000-00004D1B0000}"/>
    <cellStyle name="Normal 2 8 4 4 2 2" xfId="2566" xr:uid="{00000000-0005-0000-0000-00004E1B0000}"/>
    <cellStyle name="Normal 2 8 4 4 2 2 2" xfId="6846" xr:uid="{00000000-0005-0000-0000-00004F1B0000}"/>
    <cellStyle name="Normal 2 8 4 4 2 3" xfId="5549" xr:uid="{00000000-0005-0000-0000-0000501B0000}"/>
    <cellStyle name="Normal 2 8 4 4 3" xfId="1966" xr:uid="{00000000-0005-0000-0000-0000511B0000}"/>
    <cellStyle name="Normal 2 8 4 4 3 2" xfId="6246" xr:uid="{00000000-0005-0000-0000-0000521B0000}"/>
    <cellStyle name="Normal 2 8 4 4 4" xfId="3262" xr:uid="{00000000-0005-0000-0000-0000531B0000}"/>
    <cellStyle name="Normal 2 8 4 4 4 2" xfId="7542" xr:uid="{00000000-0005-0000-0000-0000541B0000}"/>
    <cellStyle name="Normal 2 8 4 4 5" xfId="3975" xr:uid="{00000000-0005-0000-0000-0000551B0000}"/>
    <cellStyle name="Normal 2 8 4 4 5 2" xfId="8255" xr:uid="{00000000-0005-0000-0000-0000561B0000}"/>
    <cellStyle name="Normal 2 8 4 4 6" xfId="4677" xr:uid="{00000000-0005-0000-0000-0000571B0000}"/>
    <cellStyle name="Normal 2 8 4 5" xfId="513" xr:uid="{00000000-0005-0000-0000-0000581B0000}"/>
    <cellStyle name="Normal 2 8 4 5 2" xfId="1389" xr:uid="{00000000-0005-0000-0000-0000591B0000}"/>
    <cellStyle name="Normal 2 8 4 5 2 2" xfId="2686" xr:uid="{00000000-0005-0000-0000-00005A1B0000}"/>
    <cellStyle name="Normal 2 8 4 5 2 2 2" xfId="6966" xr:uid="{00000000-0005-0000-0000-00005B1B0000}"/>
    <cellStyle name="Normal 2 8 4 5 2 3" xfId="5669" xr:uid="{00000000-0005-0000-0000-00005C1B0000}"/>
    <cellStyle name="Normal 2 8 4 5 3" xfId="2086" xr:uid="{00000000-0005-0000-0000-00005D1B0000}"/>
    <cellStyle name="Normal 2 8 4 5 3 2" xfId="6366" xr:uid="{00000000-0005-0000-0000-00005E1B0000}"/>
    <cellStyle name="Normal 2 8 4 5 4" xfId="3382" xr:uid="{00000000-0005-0000-0000-00005F1B0000}"/>
    <cellStyle name="Normal 2 8 4 5 4 2" xfId="7662" xr:uid="{00000000-0005-0000-0000-0000601B0000}"/>
    <cellStyle name="Normal 2 8 4 5 5" xfId="4095" xr:uid="{00000000-0005-0000-0000-0000611B0000}"/>
    <cellStyle name="Normal 2 8 4 5 5 2" xfId="8375" xr:uid="{00000000-0005-0000-0000-0000621B0000}"/>
    <cellStyle name="Normal 2 8 4 5 6" xfId="4797" xr:uid="{00000000-0005-0000-0000-0000631B0000}"/>
    <cellStyle name="Normal 2 8 4 6" xfId="142" xr:uid="{00000000-0005-0000-0000-0000641B0000}"/>
    <cellStyle name="Normal 2 8 4 6 2" xfId="1718" xr:uid="{00000000-0005-0000-0000-0000651B0000}"/>
    <cellStyle name="Normal 2 8 4 6 2 2" xfId="5998" xr:uid="{00000000-0005-0000-0000-0000661B0000}"/>
    <cellStyle name="Normal 2 8 4 6 3" xfId="3014" xr:uid="{00000000-0005-0000-0000-0000671B0000}"/>
    <cellStyle name="Normal 2 8 4 6 3 2" xfId="7294" xr:uid="{00000000-0005-0000-0000-0000681B0000}"/>
    <cellStyle name="Normal 2 8 4 6 4" xfId="3727" xr:uid="{00000000-0005-0000-0000-0000691B0000}"/>
    <cellStyle name="Normal 2 8 4 6 4 2" xfId="8007" xr:uid="{00000000-0005-0000-0000-00006A1B0000}"/>
    <cellStyle name="Normal 2 8 4 6 5" xfId="4429" xr:uid="{00000000-0005-0000-0000-00006B1B0000}"/>
    <cellStyle name="Normal 2 8 4 7" xfId="763" xr:uid="{00000000-0005-0000-0000-00006C1B0000}"/>
    <cellStyle name="Normal 2 8 4 7 2" xfId="2318" xr:uid="{00000000-0005-0000-0000-00006D1B0000}"/>
    <cellStyle name="Normal 2 8 4 7 2 2" xfId="6598" xr:uid="{00000000-0005-0000-0000-00006E1B0000}"/>
    <cellStyle name="Normal 2 8 4 7 3" xfId="5045" xr:uid="{00000000-0005-0000-0000-00006F1B0000}"/>
    <cellStyle name="Normal 2 8 4 8" xfId="1021" xr:uid="{00000000-0005-0000-0000-0000701B0000}"/>
    <cellStyle name="Normal 2 8 4 8 2" xfId="5301" xr:uid="{00000000-0005-0000-0000-0000711B0000}"/>
    <cellStyle name="Normal 2 8 4 9" xfId="1637" xr:uid="{00000000-0005-0000-0000-0000721B0000}"/>
    <cellStyle name="Normal 2 8 4 9 2" xfId="5917" xr:uid="{00000000-0005-0000-0000-0000731B0000}"/>
    <cellStyle name="Normal 2 8 5" xfId="68" xr:uid="{00000000-0005-0000-0000-0000741B0000}"/>
    <cellStyle name="Normal 2 8 5 10" xfId="2942" xr:uid="{00000000-0005-0000-0000-0000751B0000}"/>
    <cellStyle name="Normal 2 8 5 10 2" xfId="7222" xr:uid="{00000000-0005-0000-0000-0000761B0000}"/>
    <cellStyle name="Normal 2 8 5 11" xfId="3638" xr:uid="{00000000-0005-0000-0000-0000771B0000}"/>
    <cellStyle name="Normal 2 8 5 11 2" xfId="7918" xr:uid="{00000000-0005-0000-0000-0000781B0000}"/>
    <cellStyle name="Normal 2 8 5 12" xfId="4357" xr:uid="{00000000-0005-0000-0000-0000791B0000}"/>
    <cellStyle name="Normal 2 8 5 2" xfId="316" xr:uid="{00000000-0005-0000-0000-00007A1B0000}"/>
    <cellStyle name="Normal 2 8 5 2 2" xfId="681" xr:uid="{00000000-0005-0000-0000-00007B1B0000}"/>
    <cellStyle name="Normal 2 8 5 2 2 2" xfId="1557" xr:uid="{00000000-0005-0000-0000-00007C1B0000}"/>
    <cellStyle name="Normal 2 8 5 2 2 2 2" xfId="2854" xr:uid="{00000000-0005-0000-0000-00007D1B0000}"/>
    <cellStyle name="Normal 2 8 5 2 2 2 2 2" xfId="7134" xr:uid="{00000000-0005-0000-0000-00007E1B0000}"/>
    <cellStyle name="Normal 2 8 5 2 2 2 3" xfId="5837" xr:uid="{00000000-0005-0000-0000-00007F1B0000}"/>
    <cellStyle name="Normal 2 8 5 2 2 3" xfId="2254" xr:uid="{00000000-0005-0000-0000-0000801B0000}"/>
    <cellStyle name="Normal 2 8 5 2 2 3 2" xfId="6534" xr:uid="{00000000-0005-0000-0000-0000811B0000}"/>
    <cellStyle name="Normal 2 8 5 2 2 4" xfId="3550" xr:uid="{00000000-0005-0000-0000-0000821B0000}"/>
    <cellStyle name="Normal 2 8 5 2 2 4 2" xfId="7830" xr:uid="{00000000-0005-0000-0000-0000831B0000}"/>
    <cellStyle name="Normal 2 8 5 2 2 5" xfId="4263" xr:uid="{00000000-0005-0000-0000-0000841B0000}"/>
    <cellStyle name="Normal 2 8 5 2 2 5 2" xfId="8543" xr:uid="{00000000-0005-0000-0000-0000851B0000}"/>
    <cellStyle name="Normal 2 8 5 2 2 6" xfId="4965" xr:uid="{00000000-0005-0000-0000-0000861B0000}"/>
    <cellStyle name="Normal 2 8 5 2 3" xfId="843" xr:uid="{00000000-0005-0000-0000-0000871B0000}"/>
    <cellStyle name="Normal 2 8 5 2 3 2" xfId="2491" xr:uid="{00000000-0005-0000-0000-0000881B0000}"/>
    <cellStyle name="Normal 2 8 5 2 3 2 2" xfId="6771" xr:uid="{00000000-0005-0000-0000-0000891B0000}"/>
    <cellStyle name="Normal 2 8 5 2 3 3" xfId="5125" xr:uid="{00000000-0005-0000-0000-00008A1B0000}"/>
    <cellStyle name="Normal 2 8 5 2 4" xfId="1194" xr:uid="{00000000-0005-0000-0000-00008B1B0000}"/>
    <cellStyle name="Normal 2 8 5 2 4 2" xfId="5474" xr:uid="{00000000-0005-0000-0000-00008C1B0000}"/>
    <cellStyle name="Normal 2 8 5 2 5" xfId="1891" xr:uid="{00000000-0005-0000-0000-00008D1B0000}"/>
    <cellStyle name="Normal 2 8 5 2 5 2" xfId="6171" xr:uid="{00000000-0005-0000-0000-00008E1B0000}"/>
    <cellStyle name="Normal 2 8 5 2 6" xfId="3187" xr:uid="{00000000-0005-0000-0000-00008F1B0000}"/>
    <cellStyle name="Normal 2 8 5 2 6 2" xfId="7467" xr:uid="{00000000-0005-0000-0000-0000901B0000}"/>
    <cellStyle name="Normal 2 8 5 2 7" xfId="3900" xr:uid="{00000000-0005-0000-0000-0000911B0000}"/>
    <cellStyle name="Normal 2 8 5 2 7 2" xfId="8180" xr:uid="{00000000-0005-0000-0000-0000921B0000}"/>
    <cellStyle name="Normal 2 8 5 2 8" xfId="4602" xr:uid="{00000000-0005-0000-0000-0000931B0000}"/>
    <cellStyle name="Normal 2 8 5 3" xfId="243" xr:uid="{00000000-0005-0000-0000-0000941B0000}"/>
    <cellStyle name="Normal 2 8 5 3 2" xfId="609" xr:uid="{00000000-0005-0000-0000-0000951B0000}"/>
    <cellStyle name="Normal 2 8 5 3 2 2" xfId="1485" xr:uid="{00000000-0005-0000-0000-0000961B0000}"/>
    <cellStyle name="Normal 2 8 5 3 2 2 2" xfId="2782" xr:uid="{00000000-0005-0000-0000-0000971B0000}"/>
    <cellStyle name="Normal 2 8 5 3 2 2 2 2" xfId="7062" xr:uid="{00000000-0005-0000-0000-0000981B0000}"/>
    <cellStyle name="Normal 2 8 5 3 2 2 3" xfId="5765" xr:uid="{00000000-0005-0000-0000-0000991B0000}"/>
    <cellStyle name="Normal 2 8 5 3 2 3" xfId="2182" xr:uid="{00000000-0005-0000-0000-00009A1B0000}"/>
    <cellStyle name="Normal 2 8 5 3 2 3 2" xfId="6462" xr:uid="{00000000-0005-0000-0000-00009B1B0000}"/>
    <cellStyle name="Normal 2 8 5 3 2 4" xfId="3478" xr:uid="{00000000-0005-0000-0000-00009C1B0000}"/>
    <cellStyle name="Normal 2 8 5 3 2 4 2" xfId="7758" xr:uid="{00000000-0005-0000-0000-00009D1B0000}"/>
    <cellStyle name="Normal 2 8 5 3 2 5" xfId="4191" xr:uid="{00000000-0005-0000-0000-00009E1B0000}"/>
    <cellStyle name="Normal 2 8 5 3 2 5 2" xfId="8471" xr:uid="{00000000-0005-0000-0000-00009F1B0000}"/>
    <cellStyle name="Normal 2 8 5 3 2 6" xfId="4893" xr:uid="{00000000-0005-0000-0000-0000A01B0000}"/>
    <cellStyle name="Normal 2 8 5 3 3" xfId="931" xr:uid="{00000000-0005-0000-0000-0000A11B0000}"/>
    <cellStyle name="Normal 2 8 5 3 3 2" xfId="2418" xr:uid="{00000000-0005-0000-0000-0000A21B0000}"/>
    <cellStyle name="Normal 2 8 5 3 3 2 2" xfId="6698" xr:uid="{00000000-0005-0000-0000-0000A31B0000}"/>
    <cellStyle name="Normal 2 8 5 3 3 3" xfId="5213" xr:uid="{00000000-0005-0000-0000-0000A41B0000}"/>
    <cellStyle name="Normal 2 8 5 3 4" xfId="1121" xr:uid="{00000000-0005-0000-0000-0000A51B0000}"/>
    <cellStyle name="Normal 2 8 5 3 4 2" xfId="5401" xr:uid="{00000000-0005-0000-0000-0000A61B0000}"/>
    <cellStyle name="Normal 2 8 5 3 5" xfId="1818" xr:uid="{00000000-0005-0000-0000-0000A71B0000}"/>
    <cellStyle name="Normal 2 8 5 3 5 2" xfId="6098" xr:uid="{00000000-0005-0000-0000-0000A81B0000}"/>
    <cellStyle name="Normal 2 8 5 3 6" xfId="3114" xr:uid="{00000000-0005-0000-0000-0000A91B0000}"/>
    <cellStyle name="Normal 2 8 5 3 6 2" xfId="7394" xr:uid="{00000000-0005-0000-0000-0000AA1B0000}"/>
    <cellStyle name="Normal 2 8 5 3 7" xfId="3827" xr:uid="{00000000-0005-0000-0000-0000AB1B0000}"/>
    <cellStyle name="Normal 2 8 5 3 7 2" xfId="8107" xr:uid="{00000000-0005-0000-0000-0000AC1B0000}"/>
    <cellStyle name="Normal 2 8 5 3 8" xfId="4529" xr:uid="{00000000-0005-0000-0000-0000AD1B0000}"/>
    <cellStyle name="Normal 2 8 5 4" xfId="401" xr:uid="{00000000-0005-0000-0000-0000AE1B0000}"/>
    <cellStyle name="Normal 2 8 5 4 2" xfId="1277" xr:uid="{00000000-0005-0000-0000-0000AF1B0000}"/>
    <cellStyle name="Normal 2 8 5 4 2 2" xfId="2574" xr:uid="{00000000-0005-0000-0000-0000B01B0000}"/>
    <cellStyle name="Normal 2 8 5 4 2 2 2" xfId="6854" xr:uid="{00000000-0005-0000-0000-0000B11B0000}"/>
    <cellStyle name="Normal 2 8 5 4 2 3" xfId="5557" xr:uid="{00000000-0005-0000-0000-0000B21B0000}"/>
    <cellStyle name="Normal 2 8 5 4 3" xfId="1974" xr:uid="{00000000-0005-0000-0000-0000B31B0000}"/>
    <cellStyle name="Normal 2 8 5 4 3 2" xfId="6254" xr:uid="{00000000-0005-0000-0000-0000B41B0000}"/>
    <cellStyle name="Normal 2 8 5 4 4" xfId="3270" xr:uid="{00000000-0005-0000-0000-0000B51B0000}"/>
    <cellStyle name="Normal 2 8 5 4 4 2" xfId="7550" xr:uid="{00000000-0005-0000-0000-0000B61B0000}"/>
    <cellStyle name="Normal 2 8 5 4 5" xfId="3983" xr:uid="{00000000-0005-0000-0000-0000B71B0000}"/>
    <cellStyle name="Normal 2 8 5 4 5 2" xfId="8263" xr:uid="{00000000-0005-0000-0000-0000B81B0000}"/>
    <cellStyle name="Normal 2 8 5 4 6" xfId="4685" xr:uid="{00000000-0005-0000-0000-0000B91B0000}"/>
    <cellStyle name="Normal 2 8 5 5" xfId="521" xr:uid="{00000000-0005-0000-0000-0000BA1B0000}"/>
    <cellStyle name="Normal 2 8 5 5 2" xfId="1397" xr:uid="{00000000-0005-0000-0000-0000BB1B0000}"/>
    <cellStyle name="Normal 2 8 5 5 2 2" xfId="2694" xr:uid="{00000000-0005-0000-0000-0000BC1B0000}"/>
    <cellStyle name="Normal 2 8 5 5 2 2 2" xfId="6974" xr:uid="{00000000-0005-0000-0000-0000BD1B0000}"/>
    <cellStyle name="Normal 2 8 5 5 2 3" xfId="5677" xr:uid="{00000000-0005-0000-0000-0000BE1B0000}"/>
    <cellStyle name="Normal 2 8 5 5 3" xfId="2094" xr:uid="{00000000-0005-0000-0000-0000BF1B0000}"/>
    <cellStyle name="Normal 2 8 5 5 3 2" xfId="6374" xr:uid="{00000000-0005-0000-0000-0000C01B0000}"/>
    <cellStyle name="Normal 2 8 5 5 4" xfId="3390" xr:uid="{00000000-0005-0000-0000-0000C11B0000}"/>
    <cellStyle name="Normal 2 8 5 5 4 2" xfId="7670" xr:uid="{00000000-0005-0000-0000-0000C21B0000}"/>
    <cellStyle name="Normal 2 8 5 5 5" xfId="4103" xr:uid="{00000000-0005-0000-0000-0000C31B0000}"/>
    <cellStyle name="Normal 2 8 5 5 5 2" xfId="8383" xr:uid="{00000000-0005-0000-0000-0000C41B0000}"/>
    <cellStyle name="Normal 2 8 5 5 6" xfId="4805" xr:uid="{00000000-0005-0000-0000-0000C51B0000}"/>
    <cellStyle name="Normal 2 8 5 6" xfId="150" xr:uid="{00000000-0005-0000-0000-0000C61B0000}"/>
    <cellStyle name="Normal 2 8 5 6 2" xfId="1726" xr:uid="{00000000-0005-0000-0000-0000C71B0000}"/>
    <cellStyle name="Normal 2 8 5 6 2 2" xfId="6006" xr:uid="{00000000-0005-0000-0000-0000C81B0000}"/>
    <cellStyle name="Normal 2 8 5 6 3" xfId="3022" xr:uid="{00000000-0005-0000-0000-0000C91B0000}"/>
    <cellStyle name="Normal 2 8 5 6 3 2" xfId="7302" xr:uid="{00000000-0005-0000-0000-0000CA1B0000}"/>
    <cellStyle name="Normal 2 8 5 6 4" xfId="3735" xr:uid="{00000000-0005-0000-0000-0000CB1B0000}"/>
    <cellStyle name="Normal 2 8 5 6 4 2" xfId="8015" xr:uid="{00000000-0005-0000-0000-0000CC1B0000}"/>
    <cellStyle name="Normal 2 8 5 6 5" xfId="4437" xr:uid="{00000000-0005-0000-0000-0000CD1B0000}"/>
    <cellStyle name="Normal 2 8 5 7" xfId="771" xr:uid="{00000000-0005-0000-0000-0000CE1B0000}"/>
    <cellStyle name="Normal 2 8 5 7 2" xfId="2326" xr:uid="{00000000-0005-0000-0000-0000CF1B0000}"/>
    <cellStyle name="Normal 2 8 5 7 2 2" xfId="6606" xr:uid="{00000000-0005-0000-0000-0000D01B0000}"/>
    <cellStyle name="Normal 2 8 5 7 3" xfId="5053" xr:uid="{00000000-0005-0000-0000-0000D11B0000}"/>
    <cellStyle name="Normal 2 8 5 8" xfId="1029" xr:uid="{00000000-0005-0000-0000-0000D21B0000}"/>
    <cellStyle name="Normal 2 8 5 8 2" xfId="5309" xr:uid="{00000000-0005-0000-0000-0000D31B0000}"/>
    <cellStyle name="Normal 2 8 5 9" xfId="1645" xr:uid="{00000000-0005-0000-0000-0000D41B0000}"/>
    <cellStyle name="Normal 2 8 5 9 2" xfId="5925" xr:uid="{00000000-0005-0000-0000-0000D51B0000}"/>
    <cellStyle name="Normal 2 8 6" xfId="77" xr:uid="{00000000-0005-0000-0000-0000D61B0000}"/>
    <cellStyle name="Normal 2 8 6 10" xfId="2950" xr:uid="{00000000-0005-0000-0000-0000D71B0000}"/>
    <cellStyle name="Normal 2 8 6 10 2" xfId="7230" xr:uid="{00000000-0005-0000-0000-0000D81B0000}"/>
    <cellStyle name="Normal 2 8 6 11" xfId="3646" xr:uid="{00000000-0005-0000-0000-0000D91B0000}"/>
    <cellStyle name="Normal 2 8 6 11 2" xfId="7926" xr:uid="{00000000-0005-0000-0000-0000DA1B0000}"/>
    <cellStyle name="Normal 2 8 6 12" xfId="4365" xr:uid="{00000000-0005-0000-0000-0000DB1B0000}"/>
    <cellStyle name="Normal 2 8 6 2" xfId="324" xr:uid="{00000000-0005-0000-0000-0000DC1B0000}"/>
    <cellStyle name="Normal 2 8 6 2 2" xfId="689" xr:uid="{00000000-0005-0000-0000-0000DD1B0000}"/>
    <cellStyle name="Normal 2 8 6 2 2 2" xfId="1565" xr:uid="{00000000-0005-0000-0000-0000DE1B0000}"/>
    <cellStyle name="Normal 2 8 6 2 2 2 2" xfId="2862" xr:uid="{00000000-0005-0000-0000-0000DF1B0000}"/>
    <cellStyle name="Normal 2 8 6 2 2 2 2 2" xfId="7142" xr:uid="{00000000-0005-0000-0000-0000E01B0000}"/>
    <cellStyle name="Normal 2 8 6 2 2 2 3" xfId="5845" xr:uid="{00000000-0005-0000-0000-0000E11B0000}"/>
    <cellStyle name="Normal 2 8 6 2 2 3" xfId="2262" xr:uid="{00000000-0005-0000-0000-0000E21B0000}"/>
    <cellStyle name="Normal 2 8 6 2 2 3 2" xfId="6542" xr:uid="{00000000-0005-0000-0000-0000E31B0000}"/>
    <cellStyle name="Normal 2 8 6 2 2 4" xfId="3558" xr:uid="{00000000-0005-0000-0000-0000E41B0000}"/>
    <cellStyle name="Normal 2 8 6 2 2 4 2" xfId="7838" xr:uid="{00000000-0005-0000-0000-0000E51B0000}"/>
    <cellStyle name="Normal 2 8 6 2 2 5" xfId="4271" xr:uid="{00000000-0005-0000-0000-0000E61B0000}"/>
    <cellStyle name="Normal 2 8 6 2 2 5 2" xfId="8551" xr:uid="{00000000-0005-0000-0000-0000E71B0000}"/>
    <cellStyle name="Normal 2 8 6 2 2 6" xfId="4973" xr:uid="{00000000-0005-0000-0000-0000E81B0000}"/>
    <cellStyle name="Normal 2 8 6 2 3" xfId="851" xr:uid="{00000000-0005-0000-0000-0000E91B0000}"/>
    <cellStyle name="Normal 2 8 6 2 3 2" xfId="2499" xr:uid="{00000000-0005-0000-0000-0000EA1B0000}"/>
    <cellStyle name="Normal 2 8 6 2 3 2 2" xfId="6779" xr:uid="{00000000-0005-0000-0000-0000EB1B0000}"/>
    <cellStyle name="Normal 2 8 6 2 3 3" xfId="5133" xr:uid="{00000000-0005-0000-0000-0000EC1B0000}"/>
    <cellStyle name="Normal 2 8 6 2 4" xfId="1202" xr:uid="{00000000-0005-0000-0000-0000ED1B0000}"/>
    <cellStyle name="Normal 2 8 6 2 4 2" xfId="5482" xr:uid="{00000000-0005-0000-0000-0000EE1B0000}"/>
    <cellStyle name="Normal 2 8 6 2 5" xfId="1899" xr:uid="{00000000-0005-0000-0000-0000EF1B0000}"/>
    <cellStyle name="Normal 2 8 6 2 5 2" xfId="6179" xr:uid="{00000000-0005-0000-0000-0000F01B0000}"/>
    <cellStyle name="Normal 2 8 6 2 6" xfId="3195" xr:uid="{00000000-0005-0000-0000-0000F11B0000}"/>
    <cellStyle name="Normal 2 8 6 2 6 2" xfId="7475" xr:uid="{00000000-0005-0000-0000-0000F21B0000}"/>
    <cellStyle name="Normal 2 8 6 2 7" xfId="3908" xr:uid="{00000000-0005-0000-0000-0000F31B0000}"/>
    <cellStyle name="Normal 2 8 6 2 7 2" xfId="8188" xr:uid="{00000000-0005-0000-0000-0000F41B0000}"/>
    <cellStyle name="Normal 2 8 6 2 8" xfId="4610" xr:uid="{00000000-0005-0000-0000-0000F51B0000}"/>
    <cellStyle name="Normal 2 8 6 3" xfId="252" xr:uid="{00000000-0005-0000-0000-0000F61B0000}"/>
    <cellStyle name="Normal 2 8 6 3 2" xfId="617" xr:uid="{00000000-0005-0000-0000-0000F71B0000}"/>
    <cellStyle name="Normal 2 8 6 3 2 2" xfId="1493" xr:uid="{00000000-0005-0000-0000-0000F81B0000}"/>
    <cellStyle name="Normal 2 8 6 3 2 2 2" xfId="2790" xr:uid="{00000000-0005-0000-0000-0000F91B0000}"/>
    <cellStyle name="Normal 2 8 6 3 2 2 2 2" xfId="7070" xr:uid="{00000000-0005-0000-0000-0000FA1B0000}"/>
    <cellStyle name="Normal 2 8 6 3 2 2 3" xfId="5773" xr:uid="{00000000-0005-0000-0000-0000FB1B0000}"/>
    <cellStyle name="Normal 2 8 6 3 2 3" xfId="2190" xr:uid="{00000000-0005-0000-0000-0000FC1B0000}"/>
    <cellStyle name="Normal 2 8 6 3 2 3 2" xfId="6470" xr:uid="{00000000-0005-0000-0000-0000FD1B0000}"/>
    <cellStyle name="Normal 2 8 6 3 2 4" xfId="3486" xr:uid="{00000000-0005-0000-0000-0000FE1B0000}"/>
    <cellStyle name="Normal 2 8 6 3 2 4 2" xfId="7766" xr:uid="{00000000-0005-0000-0000-0000FF1B0000}"/>
    <cellStyle name="Normal 2 8 6 3 2 5" xfId="4199" xr:uid="{00000000-0005-0000-0000-0000001C0000}"/>
    <cellStyle name="Normal 2 8 6 3 2 5 2" xfId="8479" xr:uid="{00000000-0005-0000-0000-0000011C0000}"/>
    <cellStyle name="Normal 2 8 6 3 2 6" xfId="4901" xr:uid="{00000000-0005-0000-0000-0000021C0000}"/>
    <cellStyle name="Normal 2 8 6 3 3" xfId="939" xr:uid="{00000000-0005-0000-0000-0000031C0000}"/>
    <cellStyle name="Normal 2 8 6 3 3 2" xfId="2427" xr:uid="{00000000-0005-0000-0000-0000041C0000}"/>
    <cellStyle name="Normal 2 8 6 3 3 2 2" xfId="6707" xr:uid="{00000000-0005-0000-0000-0000051C0000}"/>
    <cellStyle name="Normal 2 8 6 3 3 3" xfId="5221" xr:uid="{00000000-0005-0000-0000-0000061C0000}"/>
    <cellStyle name="Normal 2 8 6 3 4" xfId="1130" xr:uid="{00000000-0005-0000-0000-0000071C0000}"/>
    <cellStyle name="Normal 2 8 6 3 4 2" xfId="5410" xr:uid="{00000000-0005-0000-0000-0000081C0000}"/>
    <cellStyle name="Normal 2 8 6 3 5" xfId="1827" xr:uid="{00000000-0005-0000-0000-0000091C0000}"/>
    <cellStyle name="Normal 2 8 6 3 5 2" xfId="6107" xr:uid="{00000000-0005-0000-0000-00000A1C0000}"/>
    <cellStyle name="Normal 2 8 6 3 6" xfId="3123" xr:uid="{00000000-0005-0000-0000-00000B1C0000}"/>
    <cellStyle name="Normal 2 8 6 3 6 2" xfId="7403" xr:uid="{00000000-0005-0000-0000-00000C1C0000}"/>
    <cellStyle name="Normal 2 8 6 3 7" xfId="3836" xr:uid="{00000000-0005-0000-0000-00000D1C0000}"/>
    <cellStyle name="Normal 2 8 6 3 7 2" xfId="8116" xr:uid="{00000000-0005-0000-0000-00000E1C0000}"/>
    <cellStyle name="Normal 2 8 6 3 8" xfId="4538" xr:uid="{00000000-0005-0000-0000-00000F1C0000}"/>
    <cellStyle name="Normal 2 8 6 4" xfId="409" xr:uid="{00000000-0005-0000-0000-0000101C0000}"/>
    <cellStyle name="Normal 2 8 6 4 2" xfId="1285" xr:uid="{00000000-0005-0000-0000-0000111C0000}"/>
    <cellStyle name="Normal 2 8 6 4 2 2" xfId="2582" xr:uid="{00000000-0005-0000-0000-0000121C0000}"/>
    <cellStyle name="Normal 2 8 6 4 2 2 2" xfId="6862" xr:uid="{00000000-0005-0000-0000-0000131C0000}"/>
    <cellStyle name="Normal 2 8 6 4 2 3" xfId="5565" xr:uid="{00000000-0005-0000-0000-0000141C0000}"/>
    <cellStyle name="Normal 2 8 6 4 3" xfId="1982" xr:uid="{00000000-0005-0000-0000-0000151C0000}"/>
    <cellStyle name="Normal 2 8 6 4 3 2" xfId="6262" xr:uid="{00000000-0005-0000-0000-0000161C0000}"/>
    <cellStyle name="Normal 2 8 6 4 4" xfId="3278" xr:uid="{00000000-0005-0000-0000-0000171C0000}"/>
    <cellStyle name="Normal 2 8 6 4 4 2" xfId="7558" xr:uid="{00000000-0005-0000-0000-0000181C0000}"/>
    <cellStyle name="Normal 2 8 6 4 5" xfId="3991" xr:uid="{00000000-0005-0000-0000-0000191C0000}"/>
    <cellStyle name="Normal 2 8 6 4 5 2" xfId="8271" xr:uid="{00000000-0005-0000-0000-00001A1C0000}"/>
    <cellStyle name="Normal 2 8 6 4 6" xfId="4693" xr:uid="{00000000-0005-0000-0000-00001B1C0000}"/>
    <cellStyle name="Normal 2 8 6 5" xfId="529" xr:uid="{00000000-0005-0000-0000-00001C1C0000}"/>
    <cellStyle name="Normal 2 8 6 5 2" xfId="1405" xr:uid="{00000000-0005-0000-0000-00001D1C0000}"/>
    <cellStyle name="Normal 2 8 6 5 2 2" xfId="2702" xr:uid="{00000000-0005-0000-0000-00001E1C0000}"/>
    <cellStyle name="Normal 2 8 6 5 2 2 2" xfId="6982" xr:uid="{00000000-0005-0000-0000-00001F1C0000}"/>
    <cellStyle name="Normal 2 8 6 5 2 3" xfId="5685" xr:uid="{00000000-0005-0000-0000-0000201C0000}"/>
    <cellStyle name="Normal 2 8 6 5 3" xfId="2102" xr:uid="{00000000-0005-0000-0000-0000211C0000}"/>
    <cellStyle name="Normal 2 8 6 5 3 2" xfId="6382" xr:uid="{00000000-0005-0000-0000-0000221C0000}"/>
    <cellStyle name="Normal 2 8 6 5 4" xfId="3398" xr:uid="{00000000-0005-0000-0000-0000231C0000}"/>
    <cellStyle name="Normal 2 8 6 5 4 2" xfId="7678" xr:uid="{00000000-0005-0000-0000-0000241C0000}"/>
    <cellStyle name="Normal 2 8 6 5 5" xfId="4111" xr:uid="{00000000-0005-0000-0000-0000251C0000}"/>
    <cellStyle name="Normal 2 8 6 5 5 2" xfId="8391" xr:uid="{00000000-0005-0000-0000-0000261C0000}"/>
    <cellStyle name="Normal 2 8 6 5 6" xfId="4813" xr:uid="{00000000-0005-0000-0000-0000271C0000}"/>
    <cellStyle name="Normal 2 8 6 6" xfId="158" xr:uid="{00000000-0005-0000-0000-0000281C0000}"/>
    <cellStyle name="Normal 2 8 6 6 2" xfId="1734" xr:uid="{00000000-0005-0000-0000-0000291C0000}"/>
    <cellStyle name="Normal 2 8 6 6 2 2" xfId="6014" xr:uid="{00000000-0005-0000-0000-00002A1C0000}"/>
    <cellStyle name="Normal 2 8 6 6 3" xfId="3030" xr:uid="{00000000-0005-0000-0000-00002B1C0000}"/>
    <cellStyle name="Normal 2 8 6 6 3 2" xfId="7310" xr:uid="{00000000-0005-0000-0000-00002C1C0000}"/>
    <cellStyle name="Normal 2 8 6 6 4" xfId="3743" xr:uid="{00000000-0005-0000-0000-00002D1C0000}"/>
    <cellStyle name="Normal 2 8 6 6 4 2" xfId="8023" xr:uid="{00000000-0005-0000-0000-00002E1C0000}"/>
    <cellStyle name="Normal 2 8 6 6 5" xfId="4445" xr:uid="{00000000-0005-0000-0000-00002F1C0000}"/>
    <cellStyle name="Normal 2 8 6 7" xfId="779" xr:uid="{00000000-0005-0000-0000-0000301C0000}"/>
    <cellStyle name="Normal 2 8 6 7 2" xfId="2334" xr:uid="{00000000-0005-0000-0000-0000311C0000}"/>
    <cellStyle name="Normal 2 8 6 7 2 2" xfId="6614" xr:uid="{00000000-0005-0000-0000-0000321C0000}"/>
    <cellStyle name="Normal 2 8 6 7 3" xfId="5061" xr:uid="{00000000-0005-0000-0000-0000331C0000}"/>
    <cellStyle name="Normal 2 8 6 8" xfId="1037" xr:uid="{00000000-0005-0000-0000-0000341C0000}"/>
    <cellStyle name="Normal 2 8 6 8 2" xfId="5317" xr:uid="{00000000-0005-0000-0000-0000351C0000}"/>
    <cellStyle name="Normal 2 8 6 9" xfId="1653" xr:uid="{00000000-0005-0000-0000-0000361C0000}"/>
    <cellStyle name="Normal 2 8 6 9 2" xfId="5933" xr:uid="{00000000-0005-0000-0000-0000371C0000}"/>
    <cellStyle name="Normal 2 8 7" xfId="85" xr:uid="{00000000-0005-0000-0000-0000381C0000}"/>
    <cellStyle name="Normal 2 8 7 10" xfId="2958" xr:uid="{00000000-0005-0000-0000-0000391C0000}"/>
    <cellStyle name="Normal 2 8 7 10 2" xfId="7238" xr:uid="{00000000-0005-0000-0000-00003A1C0000}"/>
    <cellStyle name="Normal 2 8 7 11" xfId="3654" xr:uid="{00000000-0005-0000-0000-00003B1C0000}"/>
    <cellStyle name="Normal 2 8 7 11 2" xfId="7934" xr:uid="{00000000-0005-0000-0000-00003C1C0000}"/>
    <cellStyle name="Normal 2 8 7 12" xfId="4373" xr:uid="{00000000-0005-0000-0000-00003D1C0000}"/>
    <cellStyle name="Normal 2 8 7 2" xfId="332" xr:uid="{00000000-0005-0000-0000-00003E1C0000}"/>
    <cellStyle name="Normal 2 8 7 2 2" xfId="697" xr:uid="{00000000-0005-0000-0000-00003F1C0000}"/>
    <cellStyle name="Normal 2 8 7 2 2 2" xfId="1573" xr:uid="{00000000-0005-0000-0000-0000401C0000}"/>
    <cellStyle name="Normal 2 8 7 2 2 2 2" xfId="2870" xr:uid="{00000000-0005-0000-0000-0000411C0000}"/>
    <cellStyle name="Normal 2 8 7 2 2 2 2 2" xfId="7150" xr:uid="{00000000-0005-0000-0000-0000421C0000}"/>
    <cellStyle name="Normal 2 8 7 2 2 2 3" xfId="5853" xr:uid="{00000000-0005-0000-0000-0000431C0000}"/>
    <cellStyle name="Normal 2 8 7 2 2 3" xfId="2270" xr:uid="{00000000-0005-0000-0000-0000441C0000}"/>
    <cellStyle name="Normal 2 8 7 2 2 3 2" xfId="6550" xr:uid="{00000000-0005-0000-0000-0000451C0000}"/>
    <cellStyle name="Normal 2 8 7 2 2 4" xfId="3566" xr:uid="{00000000-0005-0000-0000-0000461C0000}"/>
    <cellStyle name="Normal 2 8 7 2 2 4 2" xfId="7846" xr:uid="{00000000-0005-0000-0000-0000471C0000}"/>
    <cellStyle name="Normal 2 8 7 2 2 5" xfId="4279" xr:uid="{00000000-0005-0000-0000-0000481C0000}"/>
    <cellStyle name="Normal 2 8 7 2 2 5 2" xfId="8559" xr:uid="{00000000-0005-0000-0000-0000491C0000}"/>
    <cellStyle name="Normal 2 8 7 2 2 6" xfId="4981" xr:uid="{00000000-0005-0000-0000-00004A1C0000}"/>
    <cellStyle name="Normal 2 8 7 2 3" xfId="859" xr:uid="{00000000-0005-0000-0000-00004B1C0000}"/>
    <cellStyle name="Normal 2 8 7 2 3 2" xfId="2507" xr:uid="{00000000-0005-0000-0000-00004C1C0000}"/>
    <cellStyle name="Normal 2 8 7 2 3 2 2" xfId="6787" xr:uid="{00000000-0005-0000-0000-00004D1C0000}"/>
    <cellStyle name="Normal 2 8 7 2 3 3" xfId="5141" xr:uid="{00000000-0005-0000-0000-00004E1C0000}"/>
    <cellStyle name="Normal 2 8 7 2 4" xfId="1210" xr:uid="{00000000-0005-0000-0000-00004F1C0000}"/>
    <cellStyle name="Normal 2 8 7 2 4 2" xfId="5490" xr:uid="{00000000-0005-0000-0000-0000501C0000}"/>
    <cellStyle name="Normal 2 8 7 2 5" xfId="1907" xr:uid="{00000000-0005-0000-0000-0000511C0000}"/>
    <cellStyle name="Normal 2 8 7 2 5 2" xfId="6187" xr:uid="{00000000-0005-0000-0000-0000521C0000}"/>
    <cellStyle name="Normal 2 8 7 2 6" xfId="3203" xr:uid="{00000000-0005-0000-0000-0000531C0000}"/>
    <cellStyle name="Normal 2 8 7 2 6 2" xfId="7483" xr:uid="{00000000-0005-0000-0000-0000541C0000}"/>
    <cellStyle name="Normal 2 8 7 2 7" xfId="3916" xr:uid="{00000000-0005-0000-0000-0000551C0000}"/>
    <cellStyle name="Normal 2 8 7 2 7 2" xfId="8196" xr:uid="{00000000-0005-0000-0000-0000561C0000}"/>
    <cellStyle name="Normal 2 8 7 2 8" xfId="4618" xr:uid="{00000000-0005-0000-0000-0000571C0000}"/>
    <cellStyle name="Normal 2 8 7 3" xfId="260" xr:uid="{00000000-0005-0000-0000-0000581C0000}"/>
    <cellStyle name="Normal 2 8 7 3 2" xfId="625" xr:uid="{00000000-0005-0000-0000-0000591C0000}"/>
    <cellStyle name="Normal 2 8 7 3 2 2" xfId="1501" xr:uid="{00000000-0005-0000-0000-00005A1C0000}"/>
    <cellStyle name="Normal 2 8 7 3 2 2 2" xfId="2798" xr:uid="{00000000-0005-0000-0000-00005B1C0000}"/>
    <cellStyle name="Normal 2 8 7 3 2 2 2 2" xfId="7078" xr:uid="{00000000-0005-0000-0000-00005C1C0000}"/>
    <cellStyle name="Normal 2 8 7 3 2 2 3" xfId="5781" xr:uid="{00000000-0005-0000-0000-00005D1C0000}"/>
    <cellStyle name="Normal 2 8 7 3 2 3" xfId="2198" xr:uid="{00000000-0005-0000-0000-00005E1C0000}"/>
    <cellStyle name="Normal 2 8 7 3 2 3 2" xfId="6478" xr:uid="{00000000-0005-0000-0000-00005F1C0000}"/>
    <cellStyle name="Normal 2 8 7 3 2 4" xfId="3494" xr:uid="{00000000-0005-0000-0000-0000601C0000}"/>
    <cellStyle name="Normal 2 8 7 3 2 4 2" xfId="7774" xr:uid="{00000000-0005-0000-0000-0000611C0000}"/>
    <cellStyle name="Normal 2 8 7 3 2 5" xfId="4207" xr:uid="{00000000-0005-0000-0000-0000621C0000}"/>
    <cellStyle name="Normal 2 8 7 3 2 5 2" xfId="8487" xr:uid="{00000000-0005-0000-0000-0000631C0000}"/>
    <cellStyle name="Normal 2 8 7 3 2 6" xfId="4909" xr:uid="{00000000-0005-0000-0000-0000641C0000}"/>
    <cellStyle name="Normal 2 8 7 3 3" xfId="947" xr:uid="{00000000-0005-0000-0000-0000651C0000}"/>
    <cellStyle name="Normal 2 8 7 3 3 2" xfId="2435" xr:uid="{00000000-0005-0000-0000-0000661C0000}"/>
    <cellStyle name="Normal 2 8 7 3 3 2 2" xfId="6715" xr:uid="{00000000-0005-0000-0000-0000671C0000}"/>
    <cellStyle name="Normal 2 8 7 3 3 3" xfId="5229" xr:uid="{00000000-0005-0000-0000-0000681C0000}"/>
    <cellStyle name="Normal 2 8 7 3 4" xfId="1138" xr:uid="{00000000-0005-0000-0000-0000691C0000}"/>
    <cellStyle name="Normal 2 8 7 3 4 2" xfId="5418" xr:uid="{00000000-0005-0000-0000-00006A1C0000}"/>
    <cellStyle name="Normal 2 8 7 3 5" xfId="1835" xr:uid="{00000000-0005-0000-0000-00006B1C0000}"/>
    <cellStyle name="Normal 2 8 7 3 5 2" xfId="6115" xr:uid="{00000000-0005-0000-0000-00006C1C0000}"/>
    <cellStyle name="Normal 2 8 7 3 6" xfId="3131" xr:uid="{00000000-0005-0000-0000-00006D1C0000}"/>
    <cellStyle name="Normal 2 8 7 3 6 2" xfId="7411" xr:uid="{00000000-0005-0000-0000-00006E1C0000}"/>
    <cellStyle name="Normal 2 8 7 3 7" xfId="3844" xr:uid="{00000000-0005-0000-0000-00006F1C0000}"/>
    <cellStyle name="Normal 2 8 7 3 7 2" xfId="8124" xr:uid="{00000000-0005-0000-0000-0000701C0000}"/>
    <cellStyle name="Normal 2 8 7 3 8" xfId="4546" xr:uid="{00000000-0005-0000-0000-0000711C0000}"/>
    <cellStyle name="Normal 2 8 7 4" xfId="417" xr:uid="{00000000-0005-0000-0000-0000721C0000}"/>
    <cellStyle name="Normal 2 8 7 4 2" xfId="1293" xr:uid="{00000000-0005-0000-0000-0000731C0000}"/>
    <cellStyle name="Normal 2 8 7 4 2 2" xfId="2590" xr:uid="{00000000-0005-0000-0000-0000741C0000}"/>
    <cellStyle name="Normal 2 8 7 4 2 2 2" xfId="6870" xr:uid="{00000000-0005-0000-0000-0000751C0000}"/>
    <cellStyle name="Normal 2 8 7 4 2 3" xfId="5573" xr:uid="{00000000-0005-0000-0000-0000761C0000}"/>
    <cellStyle name="Normal 2 8 7 4 3" xfId="1990" xr:uid="{00000000-0005-0000-0000-0000771C0000}"/>
    <cellStyle name="Normal 2 8 7 4 3 2" xfId="6270" xr:uid="{00000000-0005-0000-0000-0000781C0000}"/>
    <cellStyle name="Normal 2 8 7 4 4" xfId="3286" xr:uid="{00000000-0005-0000-0000-0000791C0000}"/>
    <cellStyle name="Normal 2 8 7 4 4 2" xfId="7566" xr:uid="{00000000-0005-0000-0000-00007A1C0000}"/>
    <cellStyle name="Normal 2 8 7 4 5" xfId="3999" xr:uid="{00000000-0005-0000-0000-00007B1C0000}"/>
    <cellStyle name="Normal 2 8 7 4 5 2" xfId="8279" xr:uid="{00000000-0005-0000-0000-00007C1C0000}"/>
    <cellStyle name="Normal 2 8 7 4 6" xfId="4701" xr:uid="{00000000-0005-0000-0000-00007D1C0000}"/>
    <cellStyle name="Normal 2 8 7 5" xfId="537" xr:uid="{00000000-0005-0000-0000-00007E1C0000}"/>
    <cellStyle name="Normal 2 8 7 5 2" xfId="1413" xr:uid="{00000000-0005-0000-0000-00007F1C0000}"/>
    <cellStyle name="Normal 2 8 7 5 2 2" xfId="2710" xr:uid="{00000000-0005-0000-0000-0000801C0000}"/>
    <cellStyle name="Normal 2 8 7 5 2 2 2" xfId="6990" xr:uid="{00000000-0005-0000-0000-0000811C0000}"/>
    <cellStyle name="Normal 2 8 7 5 2 3" xfId="5693" xr:uid="{00000000-0005-0000-0000-0000821C0000}"/>
    <cellStyle name="Normal 2 8 7 5 3" xfId="2110" xr:uid="{00000000-0005-0000-0000-0000831C0000}"/>
    <cellStyle name="Normal 2 8 7 5 3 2" xfId="6390" xr:uid="{00000000-0005-0000-0000-0000841C0000}"/>
    <cellStyle name="Normal 2 8 7 5 4" xfId="3406" xr:uid="{00000000-0005-0000-0000-0000851C0000}"/>
    <cellStyle name="Normal 2 8 7 5 4 2" xfId="7686" xr:uid="{00000000-0005-0000-0000-0000861C0000}"/>
    <cellStyle name="Normal 2 8 7 5 5" xfId="4119" xr:uid="{00000000-0005-0000-0000-0000871C0000}"/>
    <cellStyle name="Normal 2 8 7 5 5 2" xfId="8399" xr:uid="{00000000-0005-0000-0000-0000881C0000}"/>
    <cellStyle name="Normal 2 8 7 5 6" xfId="4821" xr:uid="{00000000-0005-0000-0000-0000891C0000}"/>
    <cellStyle name="Normal 2 8 7 6" xfId="166" xr:uid="{00000000-0005-0000-0000-00008A1C0000}"/>
    <cellStyle name="Normal 2 8 7 6 2" xfId="1742" xr:uid="{00000000-0005-0000-0000-00008B1C0000}"/>
    <cellStyle name="Normal 2 8 7 6 2 2" xfId="6022" xr:uid="{00000000-0005-0000-0000-00008C1C0000}"/>
    <cellStyle name="Normal 2 8 7 6 3" xfId="3038" xr:uid="{00000000-0005-0000-0000-00008D1C0000}"/>
    <cellStyle name="Normal 2 8 7 6 3 2" xfId="7318" xr:uid="{00000000-0005-0000-0000-00008E1C0000}"/>
    <cellStyle name="Normal 2 8 7 6 4" xfId="3751" xr:uid="{00000000-0005-0000-0000-00008F1C0000}"/>
    <cellStyle name="Normal 2 8 7 6 4 2" xfId="8031" xr:uid="{00000000-0005-0000-0000-0000901C0000}"/>
    <cellStyle name="Normal 2 8 7 6 5" xfId="4453" xr:uid="{00000000-0005-0000-0000-0000911C0000}"/>
    <cellStyle name="Normal 2 8 7 7" xfId="787" xr:uid="{00000000-0005-0000-0000-0000921C0000}"/>
    <cellStyle name="Normal 2 8 7 7 2" xfId="2342" xr:uid="{00000000-0005-0000-0000-0000931C0000}"/>
    <cellStyle name="Normal 2 8 7 7 2 2" xfId="6622" xr:uid="{00000000-0005-0000-0000-0000941C0000}"/>
    <cellStyle name="Normal 2 8 7 7 3" xfId="5069" xr:uid="{00000000-0005-0000-0000-0000951C0000}"/>
    <cellStyle name="Normal 2 8 7 8" xfId="1045" xr:uid="{00000000-0005-0000-0000-0000961C0000}"/>
    <cellStyle name="Normal 2 8 7 8 2" xfId="5325" xr:uid="{00000000-0005-0000-0000-0000971C0000}"/>
    <cellStyle name="Normal 2 8 7 9" xfId="1661" xr:uid="{00000000-0005-0000-0000-0000981C0000}"/>
    <cellStyle name="Normal 2 8 7 9 2" xfId="5941" xr:uid="{00000000-0005-0000-0000-0000991C0000}"/>
    <cellStyle name="Normal 2 8 8" xfId="93" xr:uid="{00000000-0005-0000-0000-00009A1C0000}"/>
    <cellStyle name="Normal 2 8 8 10" xfId="2966" xr:uid="{00000000-0005-0000-0000-00009B1C0000}"/>
    <cellStyle name="Normal 2 8 8 10 2" xfId="7246" xr:uid="{00000000-0005-0000-0000-00009C1C0000}"/>
    <cellStyle name="Normal 2 8 8 11" xfId="3662" xr:uid="{00000000-0005-0000-0000-00009D1C0000}"/>
    <cellStyle name="Normal 2 8 8 11 2" xfId="7942" xr:uid="{00000000-0005-0000-0000-00009E1C0000}"/>
    <cellStyle name="Normal 2 8 8 12" xfId="4381" xr:uid="{00000000-0005-0000-0000-00009F1C0000}"/>
    <cellStyle name="Normal 2 8 8 2" xfId="340" xr:uid="{00000000-0005-0000-0000-0000A01C0000}"/>
    <cellStyle name="Normal 2 8 8 2 2" xfId="705" xr:uid="{00000000-0005-0000-0000-0000A11C0000}"/>
    <cellStyle name="Normal 2 8 8 2 2 2" xfId="1581" xr:uid="{00000000-0005-0000-0000-0000A21C0000}"/>
    <cellStyle name="Normal 2 8 8 2 2 2 2" xfId="2878" xr:uid="{00000000-0005-0000-0000-0000A31C0000}"/>
    <cellStyle name="Normal 2 8 8 2 2 2 2 2" xfId="7158" xr:uid="{00000000-0005-0000-0000-0000A41C0000}"/>
    <cellStyle name="Normal 2 8 8 2 2 2 3" xfId="5861" xr:uid="{00000000-0005-0000-0000-0000A51C0000}"/>
    <cellStyle name="Normal 2 8 8 2 2 3" xfId="2278" xr:uid="{00000000-0005-0000-0000-0000A61C0000}"/>
    <cellStyle name="Normal 2 8 8 2 2 3 2" xfId="6558" xr:uid="{00000000-0005-0000-0000-0000A71C0000}"/>
    <cellStyle name="Normal 2 8 8 2 2 4" xfId="3574" xr:uid="{00000000-0005-0000-0000-0000A81C0000}"/>
    <cellStyle name="Normal 2 8 8 2 2 4 2" xfId="7854" xr:uid="{00000000-0005-0000-0000-0000A91C0000}"/>
    <cellStyle name="Normal 2 8 8 2 2 5" xfId="4287" xr:uid="{00000000-0005-0000-0000-0000AA1C0000}"/>
    <cellStyle name="Normal 2 8 8 2 2 5 2" xfId="8567" xr:uid="{00000000-0005-0000-0000-0000AB1C0000}"/>
    <cellStyle name="Normal 2 8 8 2 2 6" xfId="4989" xr:uid="{00000000-0005-0000-0000-0000AC1C0000}"/>
    <cellStyle name="Normal 2 8 8 2 3" xfId="867" xr:uid="{00000000-0005-0000-0000-0000AD1C0000}"/>
    <cellStyle name="Normal 2 8 8 2 3 2" xfId="2515" xr:uid="{00000000-0005-0000-0000-0000AE1C0000}"/>
    <cellStyle name="Normal 2 8 8 2 3 2 2" xfId="6795" xr:uid="{00000000-0005-0000-0000-0000AF1C0000}"/>
    <cellStyle name="Normal 2 8 8 2 3 3" xfId="5149" xr:uid="{00000000-0005-0000-0000-0000B01C0000}"/>
    <cellStyle name="Normal 2 8 8 2 4" xfId="1218" xr:uid="{00000000-0005-0000-0000-0000B11C0000}"/>
    <cellStyle name="Normal 2 8 8 2 4 2" xfId="5498" xr:uid="{00000000-0005-0000-0000-0000B21C0000}"/>
    <cellStyle name="Normal 2 8 8 2 5" xfId="1915" xr:uid="{00000000-0005-0000-0000-0000B31C0000}"/>
    <cellStyle name="Normal 2 8 8 2 5 2" xfId="6195" xr:uid="{00000000-0005-0000-0000-0000B41C0000}"/>
    <cellStyle name="Normal 2 8 8 2 6" xfId="3211" xr:uid="{00000000-0005-0000-0000-0000B51C0000}"/>
    <cellStyle name="Normal 2 8 8 2 6 2" xfId="7491" xr:uid="{00000000-0005-0000-0000-0000B61C0000}"/>
    <cellStyle name="Normal 2 8 8 2 7" xfId="3924" xr:uid="{00000000-0005-0000-0000-0000B71C0000}"/>
    <cellStyle name="Normal 2 8 8 2 7 2" xfId="8204" xr:uid="{00000000-0005-0000-0000-0000B81C0000}"/>
    <cellStyle name="Normal 2 8 8 2 8" xfId="4626" xr:uid="{00000000-0005-0000-0000-0000B91C0000}"/>
    <cellStyle name="Normal 2 8 8 3" xfId="268" xr:uid="{00000000-0005-0000-0000-0000BA1C0000}"/>
    <cellStyle name="Normal 2 8 8 3 2" xfId="633" xr:uid="{00000000-0005-0000-0000-0000BB1C0000}"/>
    <cellStyle name="Normal 2 8 8 3 2 2" xfId="1509" xr:uid="{00000000-0005-0000-0000-0000BC1C0000}"/>
    <cellStyle name="Normal 2 8 8 3 2 2 2" xfId="2806" xr:uid="{00000000-0005-0000-0000-0000BD1C0000}"/>
    <cellStyle name="Normal 2 8 8 3 2 2 2 2" xfId="7086" xr:uid="{00000000-0005-0000-0000-0000BE1C0000}"/>
    <cellStyle name="Normal 2 8 8 3 2 2 3" xfId="5789" xr:uid="{00000000-0005-0000-0000-0000BF1C0000}"/>
    <cellStyle name="Normal 2 8 8 3 2 3" xfId="2206" xr:uid="{00000000-0005-0000-0000-0000C01C0000}"/>
    <cellStyle name="Normal 2 8 8 3 2 3 2" xfId="6486" xr:uid="{00000000-0005-0000-0000-0000C11C0000}"/>
    <cellStyle name="Normal 2 8 8 3 2 4" xfId="3502" xr:uid="{00000000-0005-0000-0000-0000C21C0000}"/>
    <cellStyle name="Normal 2 8 8 3 2 4 2" xfId="7782" xr:uid="{00000000-0005-0000-0000-0000C31C0000}"/>
    <cellStyle name="Normal 2 8 8 3 2 5" xfId="4215" xr:uid="{00000000-0005-0000-0000-0000C41C0000}"/>
    <cellStyle name="Normal 2 8 8 3 2 5 2" xfId="8495" xr:uid="{00000000-0005-0000-0000-0000C51C0000}"/>
    <cellStyle name="Normal 2 8 8 3 2 6" xfId="4917" xr:uid="{00000000-0005-0000-0000-0000C61C0000}"/>
    <cellStyle name="Normal 2 8 8 3 3" xfId="955" xr:uid="{00000000-0005-0000-0000-0000C71C0000}"/>
    <cellStyle name="Normal 2 8 8 3 3 2" xfId="2443" xr:uid="{00000000-0005-0000-0000-0000C81C0000}"/>
    <cellStyle name="Normal 2 8 8 3 3 2 2" xfId="6723" xr:uid="{00000000-0005-0000-0000-0000C91C0000}"/>
    <cellStyle name="Normal 2 8 8 3 3 3" xfId="5237" xr:uid="{00000000-0005-0000-0000-0000CA1C0000}"/>
    <cellStyle name="Normal 2 8 8 3 4" xfId="1146" xr:uid="{00000000-0005-0000-0000-0000CB1C0000}"/>
    <cellStyle name="Normal 2 8 8 3 4 2" xfId="5426" xr:uid="{00000000-0005-0000-0000-0000CC1C0000}"/>
    <cellStyle name="Normal 2 8 8 3 5" xfId="1843" xr:uid="{00000000-0005-0000-0000-0000CD1C0000}"/>
    <cellStyle name="Normal 2 8 8 3 5 2" xfId="6123" xr:uid="{00000000-0005-0000-0000-0000CE1C0000}"/>
    <cellStyle name="Normal 2 8 8 3 6" xfId="3139" xr:uid="{00000000-0005-0000-0000-0000CF1C0000}"/>
    <cellStyle name="Normal 2 8 8 3 6 2" xfId="7419" xr:uid="{00000000-0005-0000-0000-0000D01C0000}"/>
    <cellStyle name="Normal 2 8 8 3 7" xfId="3852" xr:uid="{00000000-0005-0000-0000-0000D11C0000}"/>
    <cellStyle name="Normal 2 8 8 3 7 2" xfId="8132" xr:uid="{00000000-0005-0000-0000-0000D21C0000}"/>
    <cellStyle name="Normal 2 8 8 3 8" xfId="4554" xr:uid="{00000000-0005-0000-0000-0000D31C0000}"/>
    <cellStyle name="Normal 2 8 8 4" xfId="425" xr:uid="{00000000-0005-0000-0000-0000D41C0000}"/>
    <cellStyle name="Normal 2 8 8 4 2" xfId="1301" xr:uid="{00000000-0005-0000-0000-0000D51C0000}"/>
    <cellStyle name="Normal 2 8 8 4 2 2" xfId="2598" xr:uid="{00000000-0005-0000-0000-0000D61C0000}"/>
    <cellStyle name="Normal 2 8 8 4 2 2 2" xfId="6878" xr:uid="{00000000-0005-0000-0000-0000D71C0000}"/>
    <cellStyle name="Normal 2 8 8 4 2 3" xfId="5581" xr:uid="{00000000-0005-0000-0000-0000D81C0000}"/>
    <cellStyle name="Normal 2 8 8 4 3" xfId="1998" xr:uid="{00000000-0005-0000-0000-0000D91C0000}"/>
    <cellStyle name="Normal 2 8 8 4 3 2" xfId="6278" xr:uid="{00000000-0005-0000-0000-0000DA1C0000}"/>
    <cellStyle name="Normal 2 8 8 4 4" xfId="3294" xr:uid="{00000000-0005-0000-0000-0000DB1C0000}"/>
    <cellStyle name="Normal 2 8 8 4 4 2" xfId="7574" xr:uid="{00000000-0005-0000-0000-0000DC1C0000}"/>
    <cellStyle name="Normal 2 8 8 4 5" xfId="4007" xr:uid="{00000000-0005-0000-0000-0000DD1C0000}"/>
    <cellStyle name="Normal 2 8 8 4 5 2" xfId="8287" xr:uid="{00000000-0005-0000-0000-0000DE1C0000}"/>
    <cellStyle name="Normal 2 8 8 4 6" xfId="4709" xr:uid="{00000000-0005-0000-0000-0000DF1C0000}"/>
    <cellStyle name="Normal 2 8 8 5" xfId="545" xr:uid="{00000000-0005-0000-0000-0000E01C0000}"/>
    <cellStyle name="Normal 2 8 8 5 2" xfId="1421" xr:uid="{00000000-0005-0000-0000-0000E11C0000}"/>
    <cellStyle name="Normal 2 8 8 5 2 2" xfId="2718" xr:uid="{00000000-0005-0000-0000-0000E21C0000}"/>
    <cellStyle name="Normal 2 8 8 5 2 2 2" xfId="6998" xr:uid="{00000000-0005-0000-0000-0000E31C0000}"/>
    <cellStyle name="Normal 2 8 8 5 2 3" xfId="5701" xr:uid="{00000000-0005-0000-0000-0000E41C0000}"/>
    <cellStyle name="Normal 2 8 8 5 3" xfId="2118" xr:uid="{00000000-0005-0000-0000-0000E51C0000}"/>
    <cellStyle name="Normal 2 8 8 5 3 2" xfId="6398" xr:uid="{00000000-0005-0000-0000-0000E61C0000}"/>
    <cellStyle name="Normal 2 8 8 5 4" xfId="3414" xr:uid="{00000000-0005-0000-0000-0000E71C0000}"/>
    <cellStyle name="Normal 2 8 8 5 4 2" xfId="7694" xr:uid="{00000000-0005-0000-0000-0000E81C0000}"/>
    <cellStyle name="Normal 2 8 8 5 5" xfId="4127" xr:uid="{00000000-0005-0000-0000-0000E91C0000}"/>
    <cellStyle name="Normal 2 8 8 5 5 2" xfId="8407" xr:uid="{00000000-0005-0000-0000-0000EA1C0000}"/>
    <cellStyle name="Normal 2 8 8 5 6" xfId="4829" xr:uid="{00000000-0005-0000-0000-0000EB1C0000}"/>
    <cellStyle name="Normal 2 8 8 6" xfId="174" xr:uid="{00000000-0005-0000-0000-0000EC1C0000}"/>
    <cellStyle name="Normal 2 8 8 6 2" xfId="1750" xr:uid="{00000000-0005-0000-0000-0000ED1C0000}"/>
    <cellStyle name="Normal 2 8 8 6 2 2" xfId="6030" xr:uid="{00000000-0005-0000-0000-0000EE1C0000}"/>
    <cellStyle name="Normal 2 8 8 6 3" xfId="3046" xr:uid="{00000000-0005-0000-0000-0000EF1C0000}"/>
    <cellStyle name="Normal 2 8 8 6 3 2" xfId="7326" xr:uid="{00000000-0005-0000-0000-0000F01C0000}"/>
    <cellStyle name="Normal 2 8 8 6 4" xfId="3759" xr:uid="{00000000-0005-0000-0000-0000F11C0000}"/>
    <cellStyle name="Normal 2 8 8 6 4 2" xfId="8039" xr:uid="{00000000-0005-0000-0000-0000F21C0000}"/>
    <cellStyle name="Normal 2 8 8 6 5" xfId="4461" xr:uid="{00000000-0005-0000-0000-0000F31C0000}"/>
    <cellStyle name="Normal 2 8 8 7" xfId="795" xr:uid="{00000000-0005-0000-0000-0000F41C0000}"/>
    <cellStyle name="Normal 2 8 8 7 2" xfId="2350" xr:uid="{00000000-0005-0000-0000-0000F51C0000}"/>
    <cellStyle name="Normal 2 8 8 7 2 2" xfId="6630" xr:uid="{00000000-0005-0000-0000-0000F61C0000}"/>
    <cellStyle name="Normal 2 8 8 7 3" xfId="5077" xr:uid="{00000000-0005-0000-0000-0000F71C0000}"/>
    <cellStyle name="Normal 2 8 8 8" xfId="1053" xr:uid="{00000000-0005-0000-0000-0000F81C0000}"/>
    <cellStyle name="Normal 2 8 8 8 2" xfId="5333" xr:uid="{00000000-0005-0000-0000-0000F91C0000}"/>
    <cellStyle name="Normal 2 8 8 9" xfId="1669" xr:uid="{00000000-0005-0000-0000-0000FA1C0000}"/>
    <cellStyle name="Normal 2 8 8 9 2" xfId="5949" xr:uid="{00000000-0005-0000-0000-0000FB1C0000}"/>
    <cellStyle name="Normal 2 8 9" xfId="33" xr:uid="{00000000-0005-0000-0000-0000FC1C0000}"/>
    <cellStyle name="Normal 2 8 9 10" xfId="3606" xr:uid="{00000000-0005-0000-0000-0000FD1C0000}"/>
    <cellStyle name="Normal 2 8 9 10 2" xfId="7886" xr:uid="{00000000-0005-0000-0000-0000FE1C0000}"/>
    <cellStyle name="Normal 2 8 9 11" xfId="4325" xr:uid="{00000000-0005-0000-0000-0000FF1C0000}"/>
    <cellStyle name="Normal 2 8 9 2" xfId="473" xr:uid="{00000000-0005-0000-0000-0000001D0000}"/>
    <cellStyle name="Normal 2 8 9 2 2" xfId="899" xr:uid="{00000000-0005-0000-0000-0000011D0000}"/>
    <cellStyle name="Normal 2 8 9 2 2 2" xfId="2646" xr:uid="{00000000-0005-0000-0000-0000021D0000}"/>
    <cellStyle name="Normal 2 8 9 2 2 2 2" xfId="6926" xr:uid="{00000000-0005-0000-0000-0000031D0000}"/>
    <cellStyle name="Normal 2 8 9 2 2 3" xfId="5181" xr:uid="{00000000-0005-0000-0000-0000041D0000}"/>
    <cellStyle name="Normal 2 8 9 2 3" xfId="1349" xr:uid="{00000000-0005-0000-0000-0000051D0000}"/>
    <cellStyle name="Normal 2 8 9 2 3 2" xfId="5629" xr:uid="{00000000-0005-0000-0000-0000061D0000}"/>
    <cellStyle name="Normal 2 8 9 2 4" xfId="2046" xr:uid="{00000000-0005-0000-0000-0000071D0000}"/>
    <cellStyle name="Normal 2 8 9 2 4 2" xfId="6326" xr:uid="{00000000-0005-0000-0000-0000081D0000}"/>
    <cellStyle name="Normal 2 8 9 2 5" xfId="3342" xr:uid="{00000000-0005-0000-0000-0000091D0000}"/>
    <cellStyle name="Normal 2 8 9 2 5 2" xfId="7622" xr:uid="{00000000-0005-0000-0000-00000A1D0000}"/>
    <cellStyle name="Normal 2 8 9 2 6" xfId="4055" xr:uid="{00000000-0005-0000-0000-00000B1D0000}"/>
    <cellStyle name="Normal 2 8 9 2 6 2" xfId="8335" xr:uid="{00000000-0005-0000-0000-00000C1D0000}"/>
    <cellStyle name="Normal 2 8 9 2 7" xfId="4757" xr:uid="{00000000-0005-0000-0000-00000D1D0000}"/>
    <cellStyle name="Normal 2 8 9 3" xfId="368" xr:uid="{00000000-0005-0000-0000-00000E1D0000}"/>
    <cellStyle name="Normal 2 8 9 3 2" xfId="1245" xr:uid="{00000000-0005-0000-0000-00000F1D0000}"/>
    <cellStyle name="Normal 2 8 9 3 2 2" xfId="2542" xr:uid="{00000000-0005-0000-0000-0000101D0000}"/>
    <cellStyle name="Normal 2 8 9 3 2 2 2" xfId="6822" xr:uid="{00000000-0005-0000-0000-0000111D0000}"/>
    <cellStyle name="Normal 2 8 9 3 2 3" xfId="5525" xr:uid="{00000000-0005-0000-0000-0000121D0000}"/>
    <cellStyle name="Normal 2 8 9 3 3" xfId="1942" xr:uid="{00000000-0005-0000-0000-0000131D0000}"/>
    <cellStyle name="Normal 2 8 9 3 3 2" xfId="6222" xr:uid="{00000000-0005-0000-0000-0000141D0000}"/>
    <cellStyle name="Normal 2 8 9 3 4" xfId="3238" xr:uid="{00000000-0005-0000-0000-0000151D0000}"/>
    <cellStyle name="Normal 2 8 9 3 4 2" xfId="7518" xr:uid="{00000000-0005-0000-0000-0000161D0000}"/>
    <cellStyle name="Normal 2 8 9 3 5" xfId="3951" xr:uid="{00000000-0005-0000-0000-0000171D0000}"/>
    <cellStyle name="Normal 2 8 9 3 5 2" xfId="8231" xr:uid="{00000000-0005-0000-0000-0000181D0000}"/>
    <cellStyle name="Normal 2 8 9 3 6" xfId="4653" xr:uid="{00000000-0005-0000-0000-0000191D0000}"/>
    <cellStyle name="Normal 2 8 9 4" xfId="577" xr:uid="{00000000-0005-0000-0000-00001A1D0000}"/>
    <cellStyle name="Normal 2 8 9 4 2" xfId="1453" xr:uid="{00000000-0005-0000-0000-00001B1D0000}"/>
    <cellStyle name="Normal 2 8 9 4 2 2" xfId="2750" xr:uid="{00000000-0005-0000-0000-00001C1D0000}"/>
    <cellStyle name="Normal 2 8 9 4 2 2 2" xfId="7030" xr:uid="{00000000-0005-0000-0000-00001D1D0000}"/>
    <cellStyle name="Normal 2 8 9 4 2 3" xfId="5733" xr:uid="{00000000-0005-0000-0000-00001E1D0000}"/>
    <cellStyle name="Normal 2 8 9 4 3" xfId="2150" xr:uid="{00000000-0005-0000-0000-00001F1D0000}"/>
    <cellStyle name="Normal 2 8 9 4 3 2" xfId="6430" xr:uid="{00000000-0005-0000-0000-0000201D0000}"/>
    <cellStyle name="Normal 2 8 9 4 4" xfId="3446" xr:uid="{00000000-0005-0000-0000-0000211D0000}"/>
    <cellStyle name="Normal 2 8 9 4 4 2" xfId="7726" xr:uid="{00000000-0005-0000-0000-0000221D0000}"/>
    <cellStyle name="Normal 2 8 9 4 5" xfId="4159" xr:uid="{00000000-0005-0000-0000-0000231D0000}"/>
    <cellStyle name="Normal 2 8 9 4 5 2" xfId="8439" xr:uid="{00000000-0005-0000-0000-0000241D0000}"/>
    <cellStyle name="Normal 2 8 9 4 6" xfId="4861" xr:uid="{00000000-0005-0000-0000-0000251D0000}"/>
    <cellStyle name="Normal 2 8 9 5" xfId="209" xr:uid="{00000000-0005-0000-0000-0000261D0000}"/>
    <cellStyle name="Normal 2 8 9 5 2" xfId="1785" xr:uid="{00000000-0005-0000-0000-0000271D0000}"/>
    <cellStyle name="Normal 2 8 9 5 2 2" xfId="6065" xr:uid="{00000000-0005-0000-0000-0000281D0000}"/>
    <cellStyle name="Normal 2 8 9 5 3" xfId="3081" xr:uid="{00000000-0005-0000-0000-0000291D0000}"/>
    <cellStyle name="Normal 2 8 9 5 3 2" xfId="7361" xr:uid="{00000000-0005-0000-0000-00002A1D0000}"/>
    <cellStyle name="Normal 2 8 9 5 4" xfId="3794" xr:uid="{00000000-0005-0000-0000-00002B1D0000}"/>
    <cellStyle name="Normal 2 8 9 5 4 2" xfId="8074" xr:uid="{00000000-0005-0000-0000-00002C1D0000}"/>
    <cellStyle name="Normal 2 8 9 5 5" xfId="4496" xr:uid="{00000000-0005-0000-0000-00002D1D0000}"/>
    <cellStyle name="Normal 2 8 9 6" xfId="739" xr:uid="{00000000-0005-0000-0000-00002E1D0000}"/>
    <cellStyle name="Normal 2 8 9 6 2" xfId="2385" xr:uid="{00000000-0005-0000-0000-00002F1D0000}"/>
    <cellStyle name="Normal 2 8 9 6 2 2" xfId="6665" xr:uid="{00000000-0005-0000-0000-0000301D0000}"/>
    <cellStyle name="Normal 2 8 9 6 3" xfId="5021" xr:uid="{00000000-0005-0000-0000-0000311D0000}"/>
    <cellStyle name="Normal 2 8 9 7" xfId="1088" xr:uid="{00000000-0005-0000-0000-0000321D0000}"/>
    <cellStyle name="Normal 2 8 9 7 2" xfId="5368" xr:uid="{00000000-0005-0000-0000-0000331D0000}"/>
    <cellStyle name="Normal 2 8 9 8" xfId="1613" xr:uid="{00000000-0005-0000-0000-0000341D0000}"/>
    <cellStyle name="Normal 2 8 9 8 2" xfId="5893" xr:uid="{00000000-0005-0000-0000-0000351D0000}"/>
    <cellStyle name="Normal 2 8 9 9" xfId="2910" xr:uid="{00000000-0005-0000-0000-0000361D0000}"/>
    <cellStyle name="Normal 2 8 9 9 2" xfId="7190" xr:uid="{00000000-0005-0000-0000-0000371D0000}"/>
    <cellStyle name="Normal 3" xfId="4297" xr:uid="{00000000-0005-0000-0000-0000381D0000}"/>
    <cellStyle name="Normal 3 2" xfId="4298" xr:uid="{00000000-0005-0000-0000-0000391D0000}"/>
    <cellStyle name="Normal 3 2 2" xfId="8578" xr:uid="{00000000-0005-0000-0000-00003A1D0000}"/>
    <cellStyle name="Normal 3 2 2 2" xfId="4299" xr:uid="{00000000-0005-0000-0000-00003B1D0000}"/>
    <cellStyle name="Normal 3 2 2 2 2" xfId="8579" xr:uid="{00000000-0005-0000-0000-00003C1D0000}"/>
    <cellStyle name="Normal 3 2 3" xfId="4302" xr:uid="{00000000-0005-0000-0000-00003D1D0000}"/>
    <cellStyle name="Normal 3 3" xfId="4300" xr:uid="{00000000-0005-0000-0000-00003E1D0000}"/>
    <cellStyle name="Normal 3 3 2" xfId="8580" xr:uid="{00000000-0005-0000-0000-00003F1D0000}"/>
    <cellStyle name="Normal 3 4" xfId="8577" xr:uid="{00000000-0005-0000-0000-0000401D0000}"/>
    <cellStyle name="Normal 3 6" xfId="4301" xr:uid="{00000000-0005-0000-0000-0000411D0000}"/>
    <cellStyle name="Normal 4" xfId="12" xr:uid="{00000000-0005-0000-0000-0000421D0000}"/>
    <cellStyle name="Normal 4 2" xfId="13" xr:uid="{00000000-0005-0000-0000-0000431D0000}"/>
    <cellStyle name="Normal 7" xfId="14" xr:uid="{00000000-0005-0000-0000-0000441D0000}"/>
    <cellStyle name="Normal 7 2" xfId="15" xr:uid="{00000000-0005-0000-0000-0000451D0000}"/>
    <cellStyle name="Porcentaje" xfId="8581" builtinId="5"/>
    <cellStyle name="Porcentaje 2" xfId="2" xr:uid="{00000000-0005-0000-0000-0000461D0000}"/>
    <cellStyle name="Porcentaje 3" xfId="16" xr:uid="{00000000-0005-0000-0000-0000471D0000}"/>
    <cellStyle name="Porcentaje 3 10" xfId="110" xr:uid="{00000000-0005-0000-0000-0000481D0000}"/>
    <cellStyle name="Porcentaje 3 10 10" xfId="4398" xr:uid="{00000000-0005-0000-0000-0000491D0000}"/>
    <cellStyle name="Porcentaje 3 10 2" xfId="442" xr:uid="{00000000-0005-0000-0000-00004A1D0000}"/>
    <cellStyle name="Porcentaje 3 10 2 2" xfId="1318" xr:uid="{00000000-0005-0000-0000-00004B1D0000}"/>
    <cellStyle name="Porcentaje 3 10 2 2 2" xfId="2615" xr:uid="{00000000-0005-0000-0000-00004C1D0000}"/>
    <cellStyle name="Porcentaje 3 10 2 2 2 2" xfId="6895" xr:uid="{00000000-0005-0000-0000-00004D1D0000}"/>
    <cellStyle name="Porcentaje 3 10 2 2 3" xfId="5598" xr:uid="{00000000-0005-0000-0000-00004E1D0000}"/>
    <cellStyle name="Porcentaje 3 10 2 3" xfId="2015" xr:uid="{00000000-0005-0000-0000-00004F1D0000}"/>
    <cellStyle name="Porcentaje 3 10 2 3 2" xfId="6295" xr:uid="{00000000-0005-0000-0000-0000501D0000}"/>
    <cellStyle name="Porcentaje 3 10 2 4" xfId="3311" xr:uid="{00000000-0005-0000-0000-0000511D0000}"/>
    <cellStyle name="Porcentaje 3 10 2 4 2" xfId="7591" xr:uid="{00000000-0005-0000-0000-0000521D0000}"/>
    <cellStyle name="Porcentaje 3 10 2 5" xfId="4024" xr:uid="{00000000-0005-0000-0000-0000531D0000}"/>
    <cellStyle name="Porcentaje 3 10 2 5 2" xfId="8304" xr:uid="{00000000-0005-0000-0000-0000541D0000}"/>
    <cellStyle name="Porcentaje 3 10 2 6" xfId="4726" xr:uid="{00000000-0005-0000-0000-0000551D0000}"/>
    <cellStyle name="Porcentaje 3 10 3" xfId="650" xr:uid="{00000000-0005-0000-0000-0000561D0000}"/>
    <cellStyle name="Porcentaje 3 10 3 2" xfId="1526" xr:uid="{00000000-0005-0000-0000-0000571D0000}"/>
    <cellStyle name="Porcentaje 3 10 3 2 2" xfId="2823" xr:uid="{00000000-0005-0000-0000-0000581D0000}"/>
    <cellStyle name="Porcentaje 3 10 3 2 2 2" xfId="7103" xr:uid="{00000000-0005-0000-0000-0000591D0000}"/>
    <cellStyle name="Porcentaje 3 10 3 2 3" xfId="5806" xr:uid="{00000000-0005-0000-0000-00005A1D0000}"/>
    <cellStyle name="Porcentaje 3 10 3 3" xfId="2223" xr:uid="{00000000-0005-0000-0000-00005B1D0000}"/>
    <cellStyle name="Porcentaje 3 10 3 3 2" xfId="6503" xr:uid="{00000000-0005-0000-0000-00005C1D0000}"/>
    <cellStyle name="Porcentaje 3 10 3 4" xfId="3519" xr:uid="{00000000-0005-0000-0000-00005D1D0000}"/>
    <cellStyle name="Porcentaje 3 10 3 4 2" xfId="7799" xr:uid="{00000000-0005-0000-0000-00005E1D0000}"/>
    <cellStyle name="Porcentaje 3 10 3 5" xfId="4232" xr:uid="{00000000-0005-0000-0000-00005F1D0000}"/>
    <cellStyle name="Porcentaje 3 10 3 5 2" xfId="8512" xr:uid="{00000000-0005-0000-0000-0000601D0000}"/>
    <cellStyle name="Porcentaje 3 10 3 6" xfId="4934" xr:uid="{00000000-0005-0000-0000-0000611D0000}"/>
    <cellStyle name="Porcentaje 3 10 4" xfId="285" xr:uid="{00000000-0005-0000-0000-0000621D0000}"/>
    <cellStyle name="Porcentaje 3 10 4 2" xfId="1860" xr:uid="{00000000-0005-0000-0000-0000631D0000}"/>
    <cellStyle name="Porcentaje 3 10 4 2 2" xfId="6140" xr:uid="{00000000-0005-0000-0000-0000641D0000}"/>
    <cellStyle name="Porcentaje 3 10 4 3" xfId="3156" xr:uid="{00000000-0005-0000-0000-0000651D0000}"/>
    <cellStyle name="Porcentaje 3 10 4 3 2" xfId="7436" xr:uid="{00000000-0005-0000-0000-0000661D0000}"/>
    <cellStyle name="Porcentaje 3 10 4 4" xfId="3869" xr:uid="{00000000-0005-0000-0000-0000671D0000}"/>
    <cellStyle name="Porcentaje 3 10 4 4 2" xfId="8149" xr:uid="{00000000-0005-0000-0000-0000681D0000}"/>
    <cellStyle name="Porcentaje 3 10 4 5" xfId="4571" xr:uid="{00000000-0005-0000-0000-0000691D0000}"/>
    <cellStyle name="Porcentaje 3 10 5" xfId="812" xr:uid="{00000000-0005-0000-0000-00006A1D0000}"/>
    <cellStyle name="Porcentaje 3 10 5 2" xfId="2460" xr:uid="{00000000-0005-0000-0000-00006B1D0000}"/>
    <cellStyle name="Porcentaje 3 10 5 2 2" xfId="6740" xr:uid="{00000000-0005-0000-0000-00006C1D0000}"/>
    <cellStyle name="Porcentaje 3 10 5 3" xfId="5094" xr:uid="{00000000-0005-0000-0000-00006D1D0000}"/>
    <cellStyle name="Porcentaje 3 10 6" xfId="1163" xr:uid="{00000000-0005-0000-0000-00006E1D0000}"/>
    <cellStyle name="Porcentaje 3 10 6 2" xfId="5443" xr:uid="{00000000-0005-0000-0000-00006F1D0000}"/>
    <cellStyle name="Porcentaje 3 10 7" xfId="1686" xr:uid="{00000000-0005-0000-0000-0000701D0000}"/>
    <cellStyle name="Porcentaje 3 10 7 2" xfId="5966" xr:uid="{00000000-0005-0000-0000-0000711D0000}"/>
    <cellStyle name="Porcentaje 3 10 8" xfId="2983" xr:uid="{00000000-0005-0000-0000-0000721D0000}"/>
    <cellStyle name="Porcentaje 3 10 8 2" xfId="7263" xr:uid="{00000000-0005-0000-0000-0000731D0000}"/>
    <cellStyle name="Porcentaje 3 10 9" xfId="3679" xr:uid="{00000000-0005-0000-0000-0000741D0000}"/>
    <cellStyle name="Porcentaje 3 10 9 2" xfId="7959" xr:uid="{00000000-0005-0000-0000-0000751D0000}"/>
    <cellStyle name="Porcentaje 3 11" xfId="194" xr:uid="{00000000-0005-0000-0000-0000761D0000}"/>
    <cellStyle name="Porcentaje 3 11 2" xfId="562" xr:uid="{00000000-0005-0000-0000-0000771D0000}"/>
    <cellStyle name="Porcentaje 3 11 2 2" xfId="1438" xr:uid="{00000000-0005-0000-0000-0000781D0000}"/>
    <cellStyle name="Porcentaje 3 11 2 2 2" xfId="2735" xr:uid="{00000000-0005-0000-0000-0000791D0000}"/>
    <cellStyle name="Porcentaje 3 11 2 2 2 2" xfId="7015" xr:uid="{00000000-0005-0000-0000-00007A1D0000}"/>
    <cellStyle name="Porcentaje 3 11 2 2 3" xfId="5718" xr:uid="{00000000-0005-0000-0000-00007B1D0000}"/>
    <cellStyle name="Porcentaje 3 11 2 3" xfId="2135" xr:uid="{00000000-0005-0000-0000-00007C1D0000}"/>
    <cellStyle name="Porcentaje 3 11 2 3 2" xfId="6415" xr:uid="{00000000-0005-0000-0000-00007D1D0000}"/>
    <cellStyle name="Porcentaje 3 11 2 4" xfId="3431" xr:uid="{00000000-0005-0000-0000-00007E1D0000}"/>
    <cellStyle name="Porcentaje 3 11 2 4 2" xfId="7711" xr:uid="{00000000-0005-0000-0000-00007F1D0000}"/>
    <cellStyle name="Porcentaje 3 11 2 5" xfId="4144" xr:uid="{00000000-0005-0000-0000-0000801D0000}"/>
    <cellStyle name="Porcentaje 3 11 2 5 2" xfId="8424" xr:uid="{00000000-0005-0000-0000-0000811D0000}"/>
    <cellStyle name="Porcentaje 3 11 2 6" xfId="4846" xr:uid="{00000000-0005-0000-0000-0000821D0000}"/>
    <cellStyle name="Porcentaje 3 11 3" xfId="884" xr:uid="{00000000-0005-0000-0000-0000831D0000}"/>
    <cellStyle name="Porcentaje 3 11 3 2" xfId="2370" xr:uid="{00000000-0005-0000-0000-0000841D0000}"/>
    <cellStyle name="Porcentaje 3 11 3 2 2" xfId="6650" xr:uid="{00000000-0005-0000-0000-0000851D0000}"/>
    <cellStyle name="Porcentaje 3 11 3 3" xfId="5166" xr:uid="{00000000-0005-0000-0000-0000861D0000}"/>
    <cellStyle name="Porcentaje 3 11 4" xfId="1073" xr:uid="{00000000-0005-0000-0000-0000871D0000}"/>
    <cellStyle name="Porcentaje 3 11 4 2" xfId="5353" xr:uid="{00000000-0005-0000-0000-0000881D0000}"/>
    <cellStyle name="Porcentaje 3 11 5" xfId="1770" xr:uid="{00000000-0005-0000-0000-0000891D0000}"/>
    <cellStyle name="Porcentaje 3 11 5 2" xfId="6050" xr:uid="{00000000-0005-0000-0000-00008A1D0000}"/>
    <cellStyle name="Porcentaje 3 11 6" xfId="3066" xr:uid="{00000000-0005-0000-0000-00008B1D0000}"/>
    <cellStyle name="Porcentaje 3 11 6 2" xfId="7346" xr:uid="{00000000-0005-0000-0000-00008C1D0000}"/>
    <cellStyle name="Porcentaje 3 11 7" xfId="3779" xr:uid="{00000000-0005-0000-0000-00008D1D0000}"/>
    <cellStyle name="Porcentaje 3 11 7 2" xfId="8059" xr:uid="{00000000-0005-0000-0000-00008E1D0000}"/>
    <cellStyle name="Porcentaje 3 11 8" xfId="4481" xr:uid="{00000000-0005-0000-0000-00008F1D0000}"/>
    <cellStyle name="Porcentaje 3 12" xfId="361" xr:uid="{00000000-0005-0000-0000-0000901D0000}"/>
    <cellStyle name="Porcentaje 3 12 2" xfId="1238" xr:uid="{00000000-0005-0000-0000-0000911D0000}"/>
    <cellStyle name="Porcentaje 3 12 2 2" xfId="2535" xr:uid="{00000000-0005-0000-0000-0000921D0000}"/>
    <cellStyle name="Porcentaje 3 12 2 2 2" xfId="6815" xr:uid="{00000000-0005-0000-0000-0000931D0000}"/>
    <cellStyle name="Porcentaje 3 12 2 3" xfId="5518" xr:uid="{00000000-0005-0000-0000-0000941D0000}"/>
    <cellStyle name="Porcentaje 3 12 3" xfId="1935" xr:uid="{00000000-0005-0000-0000-0000951D0000}"/>
    <cellStyle name="Porcentaje 3 12 3 2" xfId="6215" xr:uid="{00000000-0005-0000-0000-0000961D0000}"/>
    <cellStyle name="Porcentaje 3 12 4" xfId="3231" xr:uid="{00000000-0005-0000-0000-0000971D0000}"/>
    <cellStyle name="Porcentaje 3 12 4 2" xfId="7511" xr:uid="{00000000-0005-0000-0000-0000981D0000}"/>
    <cellStyle name="Porcentaje 3 12 5" xfId="3944" xr:uid="{00000000-0005-0000-0000-0000991D0000}"/>
    <cellStyle name="Porcentaje 3 12 5 2" xfId="8224" xr:uid="{00000000-0005-0000-0000-00009A1D0000}"/>
    <cellStyle name="Porcentaje 3 12 6" xfId="4646" xr:uid="{00000000-0005-0000-0000-00009B1D0000}"/>
    <cellStyle name="Porcentaje 3 13" xfId="490" xr:uid="{00000000-0005-0000-0000-00009C1D0000}"/>
    <cellStyle name="Porcentaje 3 13 2" xfId="1366" xr:uid="{00000000-0005-0000-0000-00009D1D0000}"/>
    <cellStyle name="Porcentaje 3 13 2 2" xfId="2663" xr:uid="{00000000-0005-0000-0000-00009E1D0000}"/>
    <cellStyle name="Porcentaje 3 13 2 2 2" xfId="6943" xr:uid="{00000000-0005-0000-0000-00009F1D0000}"/>
    <cellStyle name="Porcentaje 3 13 2 3" xfId="5646" xr:uid="{00000000-0005-0000-0000-0000A01D0000}"/>
    <cellStyle name="Porcentaje 3 13 3" xfId="2063" xr:uid="{00000000-0005-0000-0000-0000A11D0000}"/>
    <cellStyle name="Porcentaje 3 13 3 2" xfId="6343" xr:uid="{00000000-0005-0000-0000-0000A21D0000}"/>
    <cellStyle name="Porcentaje 3 13 4" xfId="3359" xr:uid="{00000000-0005-0000-0000-0000A31D0000}"/>
    <cellStyle name="Porcentaje 3 13 4 2" xfId="7639" xr:uid="{00000000-0005-0000-0000-0000A41D0000}"/>
    <cellStyle name="Porcentaje 3 13 5" xfId="4072" xr:uid="{00000000-0005-0000-0000-0000A51D0000}"/>
    <cellStyle name="Porcentaje 3 13 5 2" xfId="8352" xr:uid="{00000000-0005-0000-0000-0000A61D0000}"/>
    <cellStyle name="Porcentaje 3 13 6" xfId="4774" xr:uid="{00000000-0005-0000-0000-0000A71D0000}"/>
    <cellStyle name="Porcentaje 3 14" xfId="118" xr:uid="{00000000-0005-0000-0000-0000A81D0000}"/>
    <cellStyle name="Porcentaje 3 14 2" xfId="996" xr:uid="{00000000-0005-0000-0000-0000A91D0000}"/>
    <cellStyle name="Porcentaje 3 14 2 2" xfId="5278" xr:uid="{00000000-0005-0000-0000-0000AA1D0000}"/>
    <cellStyle name="Porcentaje 3 14 3" xfId="1694" xr:uid="{00000000-0005-0000-0000-0000AB1D0000}"/>
    <cellStyle name="Porcentaje 3 14 3 2" xfId="5974" xr:uid="{00000000-0005-0000-0000-0000AC1D0000}"/>
    <cellStyle name="Porcentaje 3 14 4" xfId="2991" xr:uid="{00000000-0005-0000-0000-0000AD1D0000}"/>
    <cellStyle name="Porcentaje 3 14 4 2" xfId="7271" xr:uid="{00000000-0005-0000-0000-0000AE1D0000}"/>
    <cellStyle name="Porcentaje 3 14 5" xfId="3704" xr:uid="{00000000-0005-0000-0000-0000AF1D0000}"/>
    <cellStyle name="Porcentaje 3 14 5 2" xfId="7984" xr:uid="{00000000-0005-0000-0000-0000B01D0000}"/>
    <cellStyle name="Porcentaje 3 14 6" xfId="4406" xr:uid="{00000000-0005-0000-0000-0000B11D0000}"/>
    <cellStyle name="Porcentaje 3 15" xfId="724" xr:uid="{00000000-0005-0000-0000-0000B21D0000}"/>
    <cellStyle name="Porcentaje 3 15 2" xfId="2295" xr:uid="{00000000-0005-0000-0000-0000B31D0000}"/>
    <cellStyle name="Porcentaje 3 15 2 2" xfId="6575" xr:uid="{00000000-0005-0000-0000-0000B41D0000}"/>
    <cellStyle name="Porcentaje 3 15 3" xfId="5006" xr:uid="{00000000-0005-0000-0000-0000B51D0000}"/>
    <cellStyle name="Porcentaje 3 16" xfId="972" xr:uid="{00000000-0005-0000-0000-0000B61D0000}"/>
    <cellStyle name="Porcentaje 3 16 2" xfId="5254" xr:uid="{00000000-0005-0000-0000-0000B71D0000}"/>
    <cellStyle name="Porcentaje 3 17" xfId="1598" xr:uid="{00000000-0005-0000-0000-0000B81D0000}"/>
    <cellStyle name="Porcentaje 3 17 2" xfId="5878" xr:uid="{00000000-0005-0000-0000-0000B91D0000}"/>
    <cellStyle name="Porcentaje 3 18" xfId="2895" xr:uid="{00000000-0005-0000-0000-0000BA1D0000}"/>
    <cellStyle name="Porcentaje 3 18 2" xfId="7175" xr:uid="{00000000-0005-0000-0000-0000BB1D0000}"/>
    <cellStyle name="Porcentaje 3 19" xfId="3591" xr:uid="{00000000-0005-0000-0000-0000BC1D0000}"/>
    <cellStyle name="Porcentaje 3 19 2" xfId="7871" xr:uid="{00000000-0005-0000-0000-0000BD1D0000}"/>
    <cellStyle name="Porcentaje 3 2" xfId="26" xr:uid="{00000000-0005-0000-0000-0000BE1D0000}"/>
    <cellStyle name="Porcentaje 3 2 10" xfId="988" xr:uid="{00000000-0005-0000-0000-0000BF1D0000}"/>
    <cellStyle name="Porcentaje 3 2 10 2" xfId="5270" xr:uid="{00000000-0005-0000-0000-0000C01D0000}"/>
    <cellStyle name="Porcentaje 3 2 11" xfId="1606" xr:uid="{00000000-0005-0000-0000-0000C11D0000}"/>
    <cellStyle name="Porcentaje 3 2 11 2" xfId="5886" xr:uid="{00000000-0005-0000-0000-0000C21D0000}"/>
    <cellStyle name="Porcentaje 3 2 12" xfId="2903" xr:uid="{00000000-0005-0000-0000-0000C31D0000}"/>
    <cellStyle name="Porcentaje 3 2 12 2" xfId="7183" xr:uid="{00000000-0005-0000-0000-0000C41D0000}"/>
    <cellStyle name="Porcentaje 3 2 13" xfId="3599" xr:uid="{00000000-0005-0000-0000-0000C51D0000}"/>
    <cellStyle name="Porcentaje 3 2 13 2" xfId="7879" xr:uid="{00000000-0005-0000-0000-0000C61D0000}"/>
    <cellStyle name="Porcentaje 3 2 14" xfId="4318" xr:uid="{00000000-0005-0000-0000-0000C71D0000}"/>
    <cellStyle name="Porcentaje 3 2 2" xfId="102" xr:uid="{00000000-0005-0000-0000-0000C81D0000}"/>
    <cellStyle name="Porcentaje 3 2 2 10" xfId="2975" xr:uid="{00000000-0005-0000-0000-0000C91D0000}"/>
    <cellStyle name="Porcentaje 3 2 2 10 2" xfId="7255" xr:uid="{00000000-0005-0000-0000-0000CA1D0000}"/>
    <cellStyle name="Porcentaje 3 2 2 11" xfId="3671" xr:uid="{00000000-0005-0000-0000-0000CB1D0000}"/>
    <cellStyle name="Porcentaje 3 2 2 11 2" xfId="7951" xr:uid="{00000000-0005-0000-0000-0000CC1D0000}"/>
    <cellStyle name="Porcentaje 3 2 2 12" xfId="4390" xr:uid="{00000000-0005-0000-0000-0000CD1D0000}"/>
    <cellStyle name="Porcentaje 3 2 2 2" xfId="349" xr:uid="{00000000-0005-0000-0000-0000CE1D0000}"/>
    <cellStyle name="Porcentaje 3 2 2 2 2" xfId="466" xr:uid="{00000000-0005-0000-0000-0000CF1D0000}"/>
    <cellStyle name="Porcentaje 3 2 2 2 2 2" xfId="1342" xr:uid="{00000000-0005-0000-0000-0000D01D0000}"/>
    <cellStyle name="Porcentaje 3 2 2 2 2 2 2" xfId="2639" xr:uid="{00000000-0005-0000-0000-0000D11D0000}"/>
    <cellStyle name="Porcentaje 3 2 2 2 2 2 2 2" xfId="6919" xr:uid="{00000000-0005-0000-0000-0000D21D0000}"/>
    <cellStyle name="Porcentaje 3 2 2 2 2 2 3" xfId="5622" xr:uid="{00000000-0005-0000-0000-0000D31D0000}"/>
    <cellStyle name="Porcentaje 3 2 2 2 2 3" xfId="2039" xr:uid="{00000000-0005-0000-0000-0000D41D0000}"/>
    <cellStyle name="Porcentaje 3 2 2 2 2 3 2" xfId="6319" xr:uid="{00000000-0005-0000-0000-0000D51D0000}"/>
    <cellStyle name="Porcentaje 3 2 2 2 2 4" xfId="3335" xr:uid="{00000000-0005-0000-0000-0000D61D0000}"/>
    <cellStyle name="Porcentaje 3 2 2 2 2 4 2" xfId="7615" xr:uid="{00000000-0005-0000-0000-0000D71D0000}"/>
    <cellStyle name="Porcentaje 3 2 2 2 2 5" xfId="4048" xr:uid="{00000000-0005-0000-0000-0000D81D0000}"/>
    <cellStyle name="Porcentaje 3 2 2 2 2 5 2" xfId="8328" xr:uid="{00000000-0005-0000-0000-0000D91D0000}"/>
    <cellStyle name="Porcentaje 3 2 2 2 2 6" xfId="4750" xr:uid="{00000000-0005-0000-0000-0000DA1D0000}"/>
    <cellStyle name="Porcentaje 3 2 2 2 3" xfId="714" xr:uid="{00000000-0005-0000-0000-0000DB1D0000}"/>
    <cellStyle name="Porcentaje 3 2 2 2 3 2" xfId="1590" xr:uid="{00000000-0005-0000-0000-0000DC1D0000}"/>
    <cellStyle name="Porcentaje 3 2 2 2 3 2 2" xfId="2887" xr:uid="{00000000-0005-0000-0000-0000DD1D0000}"/>
    <cellStyle name="Porcentaje 3 2 2 2 3 2 2 2" xfId="7167" xr:uid="{00000000-0005-0000-0000-0000DE1D0000}"/>
    <cellStyle name="Porcentaje 3 2 2 2 3 2 3" xfId="5870" xr:uid="{00000000-0005-0000-0000-0000DF1D0000}"/>
    <cellStyle name="Porcentaje 3 2 2 2 3 3" xfId="2287" xr:uid="{00000000-0005-0000-0000-0000E01D0000}"/>
    <cellStyle name="Porcentaje 3 2 2 2 3 3 2" xfId="6567" xr:uid="{00000000-0005-0000-0000-0000E11D0000}"/>
    <cellStyle name="Porcentaje 3 2 2 2 3 4" xfId="3583" xr:uid="{00000000-0005-0000-0000-0000E21D0000}"/>
    <cellStyle name="Porcentaje 3 2 2 2 3 4 2" xfId="7863" xr:uid="{00000000-0005-0000-0000-0000E31D0000}"/>
    <cellStyle name="Porcentaje 3 2 2 2 3 5" xfId="4296" xr:uid="{00000000-0005-0000-0000-0000E41D0000}"/>
    <cellStyle name="Porcentaje 3 2 2 2 3 5 2" xfId="8576" xr:uid="{00000000-0005-0000-0000-0000E51D0000}"/>
    <cellStyle name="Porcentaje 3 2 2 2 3 6" xfId="4998" xr:uid="{00000000-0005-0000-0000-0000E61D0000}"/>
    <cellStyle name="Porcentaje 3 2 2 2 4" xfId="876" xr:uid="{00000000-0005-0000-0000-0000E71D0000}"/>
    <cellStyle name="Porcentaje 3 2 2 2 4 2" xfId="2524" xr:uid="{00000000-0005-0000-0000-0000E81D0000}"/>
    <cellStyle name="Porcentaje 3 2 2 2 4 2 2" xfId="6804" xr:uid="{00000000-0005-0000-0000-0000E91D0000}"/>
    <cellStyle name="Porcentaje 3 2 2 2 4 3" xfId="5158" xr:uid="{00000000-0005-0000-0000-0000EA1D0000}"/>
    <cellStyle name="Porcentaje 3 2 2 2 5" xfId="1227" xr:uid="{00000000-0005-0000-0000-0000EB1D0000}"/>
    <cellStyle name="Porcentaje 3 2 2 2 5 2" xfId="5507" xr:uid="{00000000-0005-0000-0000-0000EC1D0000}"/>
    <cellStyle name="Porcentaje 3 2 2 2 6" xfId="1924" xr:uid="{00000000-0005-0000-0000-0000ED1D0000}"/>
    <cellStyle name="Porcentaje 3 2 2 2 6 2" xfId="6204" xr:uid="{00000000-0005-0000-0000-0000EE1D0000}"/>
    <cellStyle name="Porcentaje 3 2 2 2 7" xfId="3220" xr:uid="{00000000-0005-0000-0000-0000EF1D0000}"/>
    <cellStyle name="Porcentaje 3 2 2 2 7 2" xfId="7500" xr:uid="{00000000-0005-0000-0000-0000F01D0000}"/>
    <cellStyle name="Porcentaje 3 2 2 2 8" xfId="3933" xr:uid="{00000000-0005-0000-0000-0000F11D0000}"/>
    <cellStyle name="Porcentaje 3 2 2 2 8 2" xfId="8213" xr:uid="{00000000-0005-0000-0000-0000F21D0000}"/>
    <cellStyle name="Porcentaje 3 2 2 2 9" xfId="4635" xr:uid="{00000000-0005-0000-0000-0000F31D0000}"/>
    <cellStyle name="Porcentaje 3 2 2 3" xfId="277" xr:uid="{00000000-0005-0000-0000-0000F41D0000}"/>
    <cellStyle name="Porcentaje 3 2 2 3 2" xfId="642" xr:uid="{00000000-0005-0000-0000-0000F51D0000}"/>
    <cellStyle name="Porcentaje 3 2 2 3 2 2" xfId="1518" xr:uid="{00000000-0005-0000-0000-0000F61D0000}"/>
    <cellStyle name="Porcentaje 3 2 2 3 2 2 2" xfId="2815" xr:uid="{00000000-0005-0000-0000-0000F71D0000}"/>
    <cellStyle name="Porcentaje 3 2 2 3 2 2 2 2" xfId="7095" xr:uid="{00000000-0005-0000-0000-0000F81D0000}"/>
    <cellStyle name="Porcentaje 3 2 2 3 2 2 3" xfId="5798" xr:uid="{00000000-0005-0000-0000-0000F91D0000}"/>
    <cellStyle name="Porcentaje 3 2 2 3 2 3" xfId="2215" xr:uid="{00000000-0005-0000-0000-0000FA1D0000}"/>
    <cellStyle name="Porcentaje 3 2 2 3 2 3 2" xfId="6495" xr:uid="{00000000-0005-0000-0000-0000FB1D0000}"/>
    <cellStyle name="Porcentaje 3 2 2 3 2 4" xfId="3511" xr:uid="{00000000-0005-0000-0000-0000FC1D0000}"/>
    <cellStyle name="Porcentaje 3 2 2 3 2 4 2" xfId="7791" xr:uid="{00000000-0005-0000-0000-0000FD1D0000}"/>
    <cellStyle name="Porcentaje 3 2 2 3 2 5" xfId="4224" xr:uid="{00000000-0005-0000-0000-0000FE1D0000}"/>
    <cellStyle name="Porcentaje 3 2 2 3 2 5 2" xfId="8504" xr:uid="{00000000-0005-0000-0000-0000FF1D0000}"/>
    <cellStyle name="Porcentaje 3 2 2 3 2 6" xfId="4926" xr:uid="{00000000-0005-0000-0000-0000001E0000}"/>
    <cellStyle name="Porcentaje 3 2 2 3 3" xfId="964" xr:uid="{00000000-0005-0000-0000-0000011E0000}"/>
    <cellStyle name="Porcentaje 3 2 2 3 3 2" xfId="2452" xr:uid="{00000000-0005-0000-0000-0000021E0000}"/>
    <cellStyle name="Porcentaje 3 2 2 3 3 2 2" xfId="6732" xr:uid="{00000000-0005-0000-0000-0000031E0000}"/>
    <cellStyle name="Porcentaje 3 2 2 3 3 3" xfId="5246" xr:uid="{00000000-0005-0000-0000-0000041E0000}"/>
    <cellStyle name="Porcentaje 3 2 2 3 4" xfId="1155" xr:uid="{00000000-0005-0000-0000-0000051E0000}"/>
    <cellStyle name="Porcentaje 3 2 2 3 4 2" xfId="5435" xr:uid="{00000000-0005-0000-0000-0000061E0000}"/>
    <cellStyle name="Porcentaje 3 2 2 3 5" xfId="1852" xr:uid="{00000000-0005-0000-0000-0000071E0000}"/>
    <cellStyle name="Porcentaje 3 2 2 3 5 2" xfId="6132" xr:uid="{00000000-0005-0000-0000-0000081E0000}"/>
    <cellStyle name="Porcentaje 3 2 2 3 6" xfId="3148" xr:uid="{00000000-0005-0000-0000-0000091E0000}"/>
    <cellStyle name="Porcentaje 3 2 2 3 6 2" xfId="7428" xr:uid="{00000000-0005-0000-0000-00000A1E0000}"/>
    <cellStyle name="Porcentaje 3 2 2 3 7" xfId="3861" xr:uid="{00000000-0005-0000-0000-00000B1E0000}"/>
    <cellStyle name="Porcentaje 3 2 2 3 7 2" xfId="8141" xr:uid="{00000000-0005-0000-0000-00000C1E0000}"/>
    <cellStyle name="Porcentaje 3 2 2 3 8" xfId="4563" xr:uid="{00000000-0005-0000-0000-00000D1E0000}"/>
    <cellStyle name="Porcentaje 3 2 2 4" xfId="434" xr:uid="{00000000-0005-0000-0000-00000E1E0000}"/>
    <cellStyle name="Porcentaje 3 2 2 4 2" xfId="1310" xr:uid="{00000000-0005-0000-0000-00000F1E0000}"/>
    <cellStyle name="Porcentaje 3 2 2 4 2 2" xfId="2607" xr:uid="{00000000-0005-0000-0000-0000101E0000}"/>
    <cellStyle name="Porcentaje 3 2 2 4 2 2 2" xfId="6887" xr:uid="{00000000-0005-0000-0000-0000111E0000}"/>
    <cellStyle name="Porcentaje 3 2 2 4 2 3" xfId="5590" xr:uid="{00000000-0005-0000-0000-0000121E0000}"/>
    <cellStyle name="Porcentaje 3 2 2 4 3" xfId="2007" xr:uid="{00000000-0005-0000-0000-0000131E0000}"/>
    <cellStyle name="Porcentaje 3 2 2 4 3 2" xfId="6287" xr:uid="{00000000-0005-0000-0000-0000141E0000}"/>
    <cellStyle name="Porcentaje 3 2 2 4 4" xfId="3303" xr:uid="{00000000-0005-0000-0000-0000151E0000}"/>
    <cellStyle name="Porcentaje 3 2 2 4 4 2" xfId="7583" xr:uid="{00000000-0005-0000-0000-0000161E0000}"/>
    <cellStyle name="Porcentaje 3 2 2 4 5" xfId="4016" xr:uid="{00000000-0005-0000-0000-0000171E0000}"/>
    <cellStyle name="Porcentaje 3 2 2 4 5 2" xfId="8296" xr:uid="{00000000-0005-0000-0000-0000181E0000}"/>
    <cellStyle name="Porcentaje 3 2 2 4 6" xfId="4718" xr:uid="{00000000-0005-0000-0000-0000191E0000}"/>
    <cellStyle name="Porcentaje 3 2 2 5" xfId="554" xr:uid="{00000000-0005-0000-0000-00001A1E0000}"/>
    <cellStyle name="Porcentaje 3 2 2 5 2" xfId="1430" xr:uid="{00000000-0005-0000-0000-00001B1E0000}"/>
    <cellStyle name="Porcentaje 3 2 2 5 2 2" xfId="2727" xr:uid="{00000000-0005-0000-0000-00001C1E0000}"/>
    <cellStyle name="Porcentaje 3 2 2 5 2 2 2" xfId="7007" xr:uid="{00000000-0005-0000-0000-00001D1E0000}"/>
    <cellStyle name="Porcentaje 3 2 2 5 2 3" xfId="5710" xr:uid="{00000000-0005-0000-0000-00001E1E0000}"/>
    <cellStyle name="Porcentaje 3 2 2 5 3" xfId="2127" xr:uid="{00000000-0005-0000-0000-00001F1E0000}"/>
    <cellStyle name="Porcentaje 3 2 2 5 3 2" xfId="6407" xr:uid="{00000000-0005-0000-0000-0000201E0000}"/>
    <cellStyle name="Porcentaje 3 2 2 5 4" xfId="3423" xr:uid="{00000000-0005-0000-0000-0000211E0000}"/>
    <cellStyle name="Porcentaje 3 2 2 5 4 2" xfId="7703" xr:uid="{00000000-0005-0000-0000-0000221E0000}"/>
    <cellStyle name="Porcentaje 3 2 2 5 5" xfId="4136" xr:uid="{00000000-0005-0000-0000-0000231E0000}"/>
    <cellStyle name="Porcentaje 3 2 2 5 5 2" xfId="8416" xr:uid="{00000000-0005-0000-0000-0000241E0000}"/>
    <cellStyle name="Porcentaje 3 2 2 5 6" xfId="4838" xr:uid="{00000000-0005-0000-0000-0000251E0000}"/>
    <cellStyle name="Porcentaje 3 2 2 6" xfId="183" xr:uid="{00000000-0005-0000-0000-0000261E0000}"/>
    <cellStyle name="Porcentaje 3 2 2 6 2" xfId="1759" xr:uid="{00000000-0005-0000-0000-0000271E0000}"/>
    <cellStyle name="Porcentaje 3 2 2 6 2 2" xfId="6039" xr:uid="{00000000-0005-0000-0000-0000281E0000}"/>
    <cellStyle name="Porcentaje 3 2 2 6 3" xfId="3055" xr:uid="{00000000-0005-0000-0000-0000291E0000}"/>
    <cellStyle name="Porcentaje 3 2 2 6 3 2" xfId="7335" xr:uid="{00000000-0005-0000-0000-00002A1E0000}"/>
    <cellStyle name="Porcentaje 3 2 2 6 4" xfId="3768" xr:uid="{00000000-0005-0000-0000-00002B1E0000}"/>
    <cellStyle name="Porcentaje 3 2 2 6 4 2" xfId="8048" xr:uid="{00000000-0005-0000-0000-00002C1E0000}"/>
    <cellStyle name="Porcentaje 3 2 2 6 5" xfId="4470" xr:uid="{00000000-0005-0000-0000-00002D1E0000}"/>
    <cellStyle name="Porcentaje 3 2 2 7" xfId="804" xr:uid="{00000000-0005-0000-0000-00002E1E0000}"/>
    <cellStyle name="Porcentaje 3 2 2 7 2" xfId="2359" xr:uid="{00000000-0005-0000-0000-00002F1E0000}"/>
    <cellStyle name="Porcentaje 3 2 2 7 2 2" xfId="6639" xr:uid="{00000000-0005-0000-0000-0000301E0000}"/>
    <cellStyle name="Porcentaje 3 2 2 7 3" xfId="5086" xr:uid="{00000000-0005-0000-0000-0000311E0000}"/>
    <cellStyle name="Porcentaje 3 2 2 8" xfId="1062" xr:uid="{00000000-0005-0000-0000-0000321E0000}"/>
    <cellStyle name="Porcentaje 3 2 2 8 2" xfId="5342" xr:uid="{00000000-0005-0000-0000-0000331E0000}"/>
    <cellStyle name="Porcentaje 3 2 2 9" xfId="1678" xr:uid="{00000000-0005-0000-0000-0000341E0000}"/>
    <cellStyle name="Porcentaje 3 2 2 9 2" xfId="5958" xr:uid="{00000000-0005-0000-0000-0000351E0000}"/>
    <cellStyle name="Porcentaje 3 2 3" xfId="43" xr:uid="{00000000-0005-0000-0000-0000361E0000}"/>
    <cellStyle name="Porcentaje 3 2 3 10" xfId="3615" xr:uid="{00000000-0005-0000-0000-0000371E0000}"/>
    <cellStyle name="Porcentaje 3 2 3 10 2" xfId="7895" xr:uid="{00000000-0005-0000-0000-0000381E0000}"/>
    <cellStyle name="Porcentaje 3 2 3 11" xfId="4334" xr:uid="{00000000-0005-0000-0000-0000391E0000}"/>
    <cellStyle name="Porcentaje 3 2 3 2" xfId="482" xr:uid="{00000000-0005-0000-0000-00003A1E0000}"/>
    <cellStyle name="Porcentaje 3 2 3 2 2" xfId="908" xr:uid="{00000000-0005-0000-0000-00003B1E0000}"/>
    <cellStyle name="Porcentaje 3 2 3 2 2 2" xfId="2655" xr:uid="{00000000-0005-0000-0000-00003C1E0000}"/>
    <cellStyle name="Porcentaje 3 2 3 2 2 2 2" xfId="6935" xr:uid="{00000000-0005-0000-0000-00003D1E0000}"/>
    <cellStyle name="Porcentaje 3 2 3 2 2 3" xfId="5190" xr:uid="{00000000-0005-0000-0000-00003E1E0000}"/>
    <cellStyle name="Porcentaje 3 2 3 2 3" xfId="1358" xr:uid="{00000000-0005-0000-0000-00003F1E0000}"/>
    <cellStyle name="Porcentaje 3 2 3 2 3 2" xfId="5638" xr:uid="{00000000-0005-0000-0000-0000401E0000}"/>
    <cellStyle name="Porcentaje 3 2 3 2 4" xfId="2055" xr:uid="{00000000-0005-0000-0000-0000411E0000}"/>
    <cellStyle name="Porcentaje 3 2 3 2 4 2" xfId="6335" xr:uid="{00000000-0005-0000-0000-0000421E0000}"/>
    <cellStyle name="Porcentaje 3 2 3 2 5" xfId="3351" xr:uid="{00000000-0005-0000-0000-0000431E0000}"/>
    <cellStyle name="Porcentaje 3 2 3 2 5 2" xfId="7631" xr:uid="{00000000-0005-0000-0000-0000441E0000}"/>
    <cellStyle name="Porcentaje 3 2 3 2 6" xfId="4064" xr:uid="{00000000-0005-0000-0000-0000451E0000}"/>
    <cellStyle name="Porcentaje 3 2 3 2 6 2" xfId="8344" xr:uid="{00000000-0005-0000-0000-0000461E0000}"/>
    <cellStyle name="Porcentaje 3 2 3 2 7" xfId="4766" xr:uid="{00000000-0005-0000-0000-0000471E0000}"/>
    <cellStyle name="Porcentaje 3 2 3 3" xfId="377" xr:uid="{00000000-0005-0000-0000-0000481E0000}"/>
    <cellStyle name="Porcentaje 3 2 3 3 2" xfId="1254" xr:uid="{00000000-0005-0000-0000-0000491E0000}"/>
    <cellStyle name="Porcentaje 3 2 3 3 2 2" xfId="2551" xr:uid="{00000000-0005-0000-0000-00004A1E0000}"/>
    <cellStyle name="Porcentaje 3 2 3 3 2 2 2" xfId="6831" xr:uid="{00000000-0005-0000-0000-00004B1E0000}"/>
    <cellStyle name="Porcentaje 3 2 3 3 2 3" xfId="5534" xr:uid="{00000000-0005-0000-0000-00004C1E0000}"/>
    <cellStyle name="Porcentaje 3 2 3 3 3" xfId="1951" xr:uid="{00000000-0005-0000-0000-00004D1E0000}"/>
    <cellStyle name="Porcentaje 3 2 3 3 3 2" xfId="6231" xr:uid="{00000000-0005-0000-0000-00004E1E0000}"/>
    <cellStyle name="Porcentaje 3 2 3 3 4" xfId="3247" xr:uid="{00000000-0005-0000-0000-00004F1E0000}"/>
    <cellStyle name="Porcentaje 3 2 3 3 4 2" xfId="7527" xr:uid="{00000000-0005-0000-0000-0000501E0000}"/>
    <cellStyle name="Porcentaje 3 2 3 3 5" xfId="3960" xr:uid="{00000000-0005-0000-0000-0000511E0000}"/>
    <cellStyle name="Porcentaje 3 2 3 3 5 2" xfId="8240" xr:uid="{00000000-0005-0000-0000-0000521E0000}"/>
    <cellStyle name="Porcentaje 3 2 3 3 6" xfId="4662" xr:uid="{00000000-0005-0000-0000-0000531E0000}"/>
    <cellStyle name="Porcentaje 3 2 3 4" xfId="586" xr:uid="{00000000-0005-0000-0000-0000541E0000}"/>
    <cellStyle name="Porcentaje 3 2 3 4 2" xfId="1462" xr:uid="{00000000-0005-0000-0000-0000551E0000}"/>
    <cellStyle name="Porcentaje 3 2 3 4 2 2" xfId="2759" xr:uid="{00000000-0005-0000-0000-0000561E0000}"/>
    <cellStyle name="Porcentaje 3 2 3 4 2 2 2" xfId="7039" xr:uid="{00000000-0005-0000-0000-0000571E0000}"/>
    <cellStyle name="Porcentaje 3 2 3 4 2 3" xfId="5742" xr:uid="{00000000-0005-0000-0000-0000581E0000}"/>
    <cellStyle name="Porcentaje 3 2 3 4 3" xfId="2159" xr:uid="{00000000-0005-0000-0000-0000591E0000}"/>
    <cellStyle name="Porcentaje 3 2 3 4 3 2" xfId="6439" xr:uid="{00000000-0005-0000-0000-00005A1E0000}"/>
    <cellStyle name="Porcentaje 3 2 3 4 4" xfId="3455" xr:uid="{00000000-0005-0000-0000-00005B1E0000}"/>
    <cellStyle name="Porcentaje 3 2 3 4 4 2" xfId="7735" xr:uid="{00000000-0005-0000-0000-00005C1E0000}"/>
    <cellStyle name="Porcentaje 3 2 3 4 5" xfId="4168" xr:uid="{00000000-0005-0000-0000-00005D1E0000}"/>
    <cellStyle name="Porcentaje 3 2 3 4 5 2" xfId="8448" xr:uid="{00000000-0005-0000-0000-00005E1E0000}"/>
    <cellStyle name="Porcentaje 3 2 3 4 6" xfId="4870" xr:uid="{00000000-0005-0000-0000-00005F1E0000}"/>
    <cellStyle name="Porcentaje 3 2 3 5" xfId="218" xr:uid="{00000000-0005-0000-0000-0000601E0000}"/>
    <cellStyle name="Porcentaje 3 2 3 5 2" xfId="1794" xr:uid="{00000000-0005-0000-0000-0000611E0000}"/>
    <cellStyle name="Porcentaje 3 2 3 5 2 2" xfId="6074" xr:uid="{00000000-0005-0000-0000-0000621E0000}"/>
    <cellStyle name="Porcentaje 3 2 3 5 3" xfId="3090" xr:uid="{00000000-0005-0000-0000-0000631E0000}"/>
    <cellStyle name="Porcentaje 3 2 3 5 3 2" xfId="7370" xr:uid="{00000000-0005-0000-0000-0000641E0000}"/>
    <cellStyle name="Porcentaje 3 2 3 5 4" xfId="3803" xr:uid="{00000000-0005-0000-0000-0000651E0000}"/>
    <cellStyle name="Porcentaje 3 2 3 5 4 2" xfId="8083" xr:uid="{00000000-0005-0000-0000-0000661E0000}"/>
    <cellStyle name="Porcentaje 3 2 3 5 5" xfId="4505" xr:uid="{00000000-0005-0000-0000-0000671E0000}"/>
    <cellStyle name="Porcentaje 3 2 3 6" xfId="748" xr:uid="{00000000-0005-0000-0000-0000681E0000}"/>
    <cellStyle name="Porcentaje 3 2 3 6 2" xfId="2394" xr:uid="{00000000-0005-0000-0000-0000691E0000}"/>
    <cellStyle name="Porcentaje 3 2 3 6 2 2" xfId="6674" xr:uid="{00000000-0005-0000-0000-00006A1E0000}"/>
    <cellStyle name="Porcentaje 3 2 3 6 3" xfId="5030" xr:uid="{00000000-0005-0000-0000-00006B1E0000}"/>
    <cellStyle name="Porcentaje 3 2 3 7" xfId="1097" xr:uid="{00000000-0005-0000-0000-00006C1E0000}"/>
    <cellStyle name="Porcentaje 3 2 3 7 2" xfId="5377" xr:uid="{00000000-0005-0000-0000-00006D1E0000}"/>
    <cellStyle name="Porcentaje 3 2 3 8" xfId="1622" xr:uid="{00000000-0005-0000-0000-00006E1E0000}"/>
    <cellStyle name="Porcentaje 3 2 3 8 2" xfId="5902" xr:uid="{00000000-0005-0000-0000-00006F1E0000}"/>
    <cellStyle name="Porcentaje 3 2 3 9" xfId="2919" xr:uid="{00000000-0005-0000-0000-0000701E0000}"/>
    <cellStyle name="Porcentaje 3 2 3 9 2" xfId="7199" xr:uid="{00000000-0005-0000-0000-0000711E0000}"/>
    <cellStyle name="Porcentaje 3 2 4" xfId="293" xr:uid="{00000000-0005-0000-0000-0000721E0000}"/>
    <cellStyle name="Porcentaje 3 2 4 2" xfId="450" xr:uid="{00000000-0005-0000-0000-0000731E0000}"/>
    <cellStyle name="Porcentaje 3 2 4 2 2" xfId="1326" xr:uid="{00000000-0005-0000-0000-0000741E0000}"/>
    <cellStyle name="Porcentaje 3 2 4 2 2 2" xfId="2623" xr:uid="{00000000-0005-0000-0000-0000751E0000}"/>
    <cellStyle name="Porcentaje 3 2 4 2 2 2 2" xfId="6903" xr:uid="{00000000-0005-0000-0000-0000761E0000}"/>
    <cellStyle name="Porcentaje 3 2 4 2 2 3" xfId="5606" xr:uid="{00000000-0005-0000-0000-0000771E0000}"/>
    <cellStyle name="Porcentaje 3 2 4 2 3" xfId="2023" xr:uid="{00000000-0005-0000-0000-0000781E0000}"/>
    <cellStyle name="Porcentaje 3 2 4 2 3 2" xfId="6303" xr:uid="{00000000-0005-0000-0000-0000791E0000}"/>
    <cellStyle name="Porcentaje 3 2 4 2 4" xfId="3319" xr:uid="{00000000-0005-0000-0000-00007A1E0000}"/>
    <cellStyle name="Porcentaje 3 2 4 2 4 2" xfId="7599" xr:uid="{00000000-0005-0000-0000-00007B1E0000}"/>
    <cellStyle name="Porcentaje 3 2 4 2 5" xfId="4032" xr:uid="{00000000-0005-0000-0000-00007C1E0000}"/>
    <cellStyle name="Porcentaje 3 2 4 2 5 2" xfId="8312" xr:uid="{00000000-0005-0000-0000-00007D1E0000}"/>
    <cellStyle name="Porcentaje 3 2 4 2 6" xfId="4734" xr:uid="{00000000-0005-0000-0000-00007E1E0000}"/>
    <cellStyle name="Porcentaje 3 2 4 3" xfId="658" xr:uid="{00000000-0005-0000-0000-00007F1E0000}"/>
    <cellStyle name="Porcentaje 3 2 4 3 2" xfId="1534" xr:uid="{00000000-0005-0000-0000-0000801E0000}"/>
    <cellStyle name="Porcentaje 3 2 4 3 2 2" xfId="2831" xr:uid="{00000000-0005-0000-0000-0000811E0000}"/>
    <cellStyle name="Porcentaje 3 2 4 3 2 2 2" xfId="7111" xr:uid="{00000000-0005-0000-0000-0000821E0000}"/>
    <cellStyle name="Porcentaje 3 2 4 3 2 3" xfId="5814" xr:uid="{00000000-0005-0000-0000-0000831E0000}"/>
    <cellStyle name="Porcentaje 3 2 4 3 3" xfId="2231" xr:uid="{00000000-0005-0000-0000-0000841E0000}"/>
    <cellStyle name="Porcentaje 3 2 4 3 3 2" xfId="6511" xr:uid="{00000000-0005-0000-0000-0000851E0000}"/>
    <cellStyle name="Porcentaje 3 2 4 3 4" xfId="3527" xr:uid="{00000000-0005-0000-0000-0000861E0000}"/>
    <cellStyle name="Porcentaje 3 2 4 3 4 2" xfId="7807" xr:uid="{00000000-0005-0000-0000-0000871E0000}"/>
    <cellStyle name="Porcentaje 3 2 4 3 5" xfId="4240" xr:uid="{00000000-0005-0000-0000-0000881E0000}"/>
    <cellStyle name="Porcentaje 3 2 4 3 5 2" xfId="8520" xr:uid="{00000000-0005-0000-0000-0000891E0000}"/>
    <cellStyle name="Porcentaje 3 2 4 3 6" xfId="4942" xr:uid="{00000000-0005-0000-0000-00008A1E0000}"/>
    <cellStyle name="Porcentaje 3 2 4 4" xfId="820" xr:uid="{00000000-0005-0000-0000-00008B1E0000}"/>
    <cellStyle name="Porcentaje 3 2 4 4 2" xfId="2468" xr:uid="{00000000-0005-0000-0000-00008C1E0000}"/>
    <cellStyle name="Porcentaje 3 2 4 4 2 2" xfId="6748" xr:uid="{00000000-0005-0000-0000-00008D1E0000}"/>
    <cellStyle name="Porcentaje 3 2 4 4 3" xfId="3877" xr:uid="{00000000-0005-0000-0000-00008E1E0000}"/>
    <cellStyle name="Porcentaje 3 2 4 4 3 2" xfId="8157" xr:uid="{00000000-0005-0000-0000-00008F1E0000}"/>
    <cellStyle name="Porcentaje 3 2 4 4 4" xfId="5102" xr:uid="{00000000-0005-0000-0000-0000901E0000}"/>
    <cellStyle name="Porcentaje 3 2 4 5" xfId="1171" xr:uid="{00000000-0005-0000-0000-0000911E0000}"/>
    <cellStyle name="Porcentaje 3 2 4 5 2" xfId="5451" xr:uid="{00000000-0005-0000-0000-0000921E0000}"/>
    <cellStyle name="Porcentaje 3 2 4 6" xfId="1868" xr:uid="{00000000-0005-0000-0000-0000931E0000}"/>
    <cellStyle name="Porcentaje 3 2 4 6 2" xfId="6148" xr:uid="{00000000-0005-0000-0000-0000941E0000}"/>
    <cellStyle name="Porcentaje 3 2 4 7" xfId="3164" xr:uid="{00000000-0005-0000-0000-0000951E0000}"/>
    <cellStyle name="Porcentaje 3 2 4 7 2" xfId="7444" xr:uid="{00000000-0005-0000-0000-0000961E0000}"/>
    <cellStyle name="Porcentaje 3 2 4 8" xfId="3696" xr:uid="{00000000-0005-0000-0000-0000971E0000}"/>
    <cellStyle name="Porcentaje 3 2 4 8 2" xfId="7976" xr:uid="{00000000-0005-0000-0000-0000981E0000}"/>
    <cellStyle name="Porcentaje 3 2 4 9" xfId="4579" xr:uid="{00000000-0005-0000-0000-0000991E0000}"/>
    <cellStyle name="Porcentaje 3 2 5" xfId="202" xr:uid="{00000000-0005-0000-0000-00009A1E0000}"/>
    <cellStyle name="Porcentaje 3 2 5 2" xfId="570" xr:uid="{00000000-0005-0000-0000-00009B1E0000}"/>
    <cellStyle name="Porcentaje 3 2 5 2 2" xfId="1446" xr:uid="{00000000-0005-0000-0000-00009C1E0000}"/>
    <cellStyle name="Porcentaje 3 2 5 2 2 2" xfId="2743" xr:uid="{00000000-0005-0000-0000-00009D1E0000}"/>
    <cellStyle name="Porcentaje 3 2 5 2 2 2 2" xfId="7023" xr:uid="{00000000-0005-0000-0000-00009E1E0000}"/>
    <cellStyle name="Porcentaje 3 2 5 2 2 3" xfId="5726" xr:uid="{00000000-0005-0000-0000-00009F1E0000}"/>
    <cellStyle name="Porcentaje 3 2 5 2 3" xfId="2143" xr:uid="{00000000-0005-0000-0000-0000A01E0000}"/>
    <cellStyle name="Porcentaje 3 2 5 2 3 2" xfId="6423" xr:uid="{00000000-0005-0000-0000-0000A11E0000}"/>
    <cellStyle name="Porcentaje 3 2 5 2 4" xfId="3439" xr:uid="{00000000-0005-0000-0000-0000A21E0000}"/>
    <cellStyle name="Porcentaje 3 2 5 2 4 2" xfId="7719" xr:uid="{00000000-0005-0000-0000-0000A31E0000}"/>
    <cellStyle name="Porcentaje 3 2 5 2 5" xfId="4152" xr:uid="{00000000-0005-0000-0000-0000A41E0000}"/>
    <cellStyle name="Porcentaje 3 2 5 2 5 2" xfId="8432" xr:uid="{00000000-0005-0000-0000-0000A51E0000}"/>
    <cellStyle name="Porcentaje 3 2 5 2 6" xfId="4854" xr:uid="{00000000-0005-0000-0000-0000A61E0000}"/>
    <cellStyle name="Porcentaje 3 2 5 3" xfId="892" xr:uid="{00000000-0005-0000-0000-0000A71E0000}"/>
    <cellStyle name="Porcentaje 3 2 5 3 2" xfId="2378" xr:uid="{00000000-0005-0000-0000-0000A81E0000}"/>
    <cellStyle name="Porcentaje 3 2 5 3 2 2" xfId="6658" xr:uid="{00000000-0005-0000-0000-0000A91E0000}"/>
    <cellStyle name="Porcentaje 3 2 5 3 3" xfId="5174" xr:uid="{00000000-0005-0000-0000-0000AA1E0000}"/>
    <cellStyle name="Porcentaje 3 2 5 4" xfId="1081" xr:uid="{00000000-0005-0000-0000-0000AB1E0000}"/>
    <cellStyle name="Porcentaje 3 2 5 4 2" xfId="5361" xr:uid="{00000000-0005-0000-0000-0000AC1E0000}"/>
    <cellStyle name="Porcentaje 3 2 5 5" xfId="1778" xr:uid="{00000000-0005-0000-0000-0000AD1E0000}"/>
    <cellStyle name="Porcentaje 3 2 5 5 2" xfId="6058" xr:uid="{00000000-0005-0000-0000-0000AE1E0000}"/>
    <cellStyle name="Porcentaje 3 2 5 6" xfId="3074" xr:uid="{00000000-0005-0000-0000-0000AF1E0000}"/>
    <cellStyle name="Porcentaje 3 2 5 6 2" xfId="7354" xr:uid="{00000000-0005-0000-0000-0000B01E0000}"/>
    <cellStyle name="Porcentaje 3 2 5 7" xfId="3787" xr:uid="{00000000-0005-0000-0000-0000B11E0000}"/>
    <cellStyle name="Porcentaje 3 2 5 7 2" xfId="8067" xr:uid="{00000000-0005-0000-0000-0000B21E0000}"/>
    <cellStyle name="Porcentaje 3 2 5 8" xfId="4489" xr:uid="{00000000-0005-0000-0000-0000B31E0000}"/>
    <cellStyle name="Porcentaje 3 2 6" xfId="245" xr:uid="{00000000-0005-0000-0000-0000B41E0000}"/>
    <cellStyle name="Porcentaje 3 2 6 2" xfId="1123" xr:uid="{00000000-0005-0000-0000-0000B51E0000}"/>
    <cellStyle name="Porcentaje 3 2 6 2 2" xfId="2420" xr:uid="{00000000-0005-0000-0000-0000B61E0000}"/>
    <cellStyle name="Porcentaje 3 2 6 2 2 2" xfId="6700" xr:uid="{00000000-0005-0000-0000-0000B71E0000}"/>
    <cellStyle name="Porcentaje 3 2 6 2 3" xfId="5403" xr:uid="{00000000-0005-0000-0000-0000B81E0000}"/>
    <cellStyle name="Porcentaje 3 2 6 3" xfId="1820" xr:uid="{00000000-0005-0000-0000-0000B91E0000}"/>
    <cellStyle name="Porcentaje 3 2 6 3 2" xfId="6100" xr:uid="{00000000-0005-0000-0000-0000BA1E0000}"/>
    <cellStyle name="Porcentaje 3 2 6 4" xfId="3116" xr:uid="{00000000-0005-0000-0000-0000BB1E0000}"/>
    <cellStyle name="Porcentaje 3 2 6 4 2" xfId="7396" xr:uid="{00000000-0005-0000-0000-0000BC1E0000}"/>
    <cellStyle name="Porcentaje 3 2 6 5" xfId="3829" xr:uid="{00000000-0005-0000-0000-0000BD1E0000}"/>
    <cellStyle name="Porcentaje 3 2 6 5 2" xfId="8109" xr:uid="{00000000-0005-0000-0000-0000BE1E0000}"/>
    <cellStyle name="Porcentaje 3 2 6 6" xfId="4531" xr:uid="{00000000-0005-0000-0000-0000BF1E0000}"/>
    <cellStyle name="Porcentaje 3 2 7" xfId="498" xr:uid="{00000000-0005-0000-0000-0000C01E0000}"/>
    <cellStyle name="Porcentaje 3 2 7 2" xfId="1374" xr:uid="{00000000-0005-0000-0000-0000C11E0000}"/>
    <cellStyle name="Porcentaje 3 2 7 2 2" xfId="2671" xr:uid="{00000000-0005-0000-0000-0000C21E0000}"/>
    <cellStyle name="Porcentaje 3 2 7 2 2 2" xfId="6951" xr:uid="{00000000-0005-0000-0000-0000C31E0000}"/>
    <cellStyle name="Porcentaje 3 2 7 2 3" xfId="5654" xr:uid="{00000000-0005-0000-0000-0000C41E0000}"/>
    <cellStyle name="Porcentaje 3 2 7 3" xfId="2071" xr:uid="{00000000-0005-0000-0000-0000C51E0000}"/>
    <cellStyle name="Porcentaje 3 2 7 3 2" xfId="6351" xr:uid="{00000000-0005-0000-0000-0000C61E0000}"/>
    <cellStyle name="Porcentaje 3 2 7 4" xfId="3367" xr:uid="{00000000-0005-0000-0000-0000C71E0000}"/>
    <cellStyle name="Porcentaje 3 2 7 4 2" xfId="7647" xr:uid="{00000000-0005-0000-0000-0000C81E0000}"/>
    <cellStyle name="Porcentaje 3 2 7 5" xfId="4080" xr:uid="{00000000-0005-0000-0000-0000C91E0000}"/>
    <cellStyle name="Porcentaje 3 2 7 5 2" xfId="8360" xr:uid="{00000000-0005-0000-0000-0000CA1E0000}"/>
    <cellStyle name="Porcentaje 3 2 7 6" xfId="4782" xr:uid="{00000000-0005-0000-0000-0000CB1E0000}"/>
    <cellStyle name="Porcentaje 3 2 8" xfId="126" xr:uid="{00000000-0005-0000-0000-0000CC1E0000}"/>
    <cellStyle name="Porcentaje 3 2 8 2" xfId="1005" xr:uid="{00000000-0005-0000-0000-0000CD1E0000}"/>
    <cellStyle name="Porcentaje 3 2 8 2 2" xfId="5286" xr:uid="{00000000-0005-0000-0000-0000CE1E0000}"/>
    <cellStyle name="Porcentaje 3 2 8 3" xfId="1702" xr:uid="{00000000-0005-0000-0000-0000CF1E0000}"/>
    <cellStyle name="Porcentaje 3 2 8 3 2" xfId="5982" xr:uid="{00000000-0005-0000-0000-0000D01E0000}"/>
    <cellStyle name="Porcentaje 3 2 8 4" xfId="2999" xr:uid="{00000000-0005-0000-0000-0000D11E0000}"/>
    <cellStyle name="Porcentaje 3 2 8 4 2" xfId="7279" xr:uid="{00000000-0005-0000-0000-0000D21E0000}"/>
    <cellStyle name="Porcentaje 3 2 8 5" xfId="3712" xr:uid="{00000000-0005-0000-0000-0000D31E0000}"/>
    <cellStyle name="Porcentaje 3 2 8 5 2" xfId="7992" xr:uid="{00000000-0005-0000-0000-0000D41E0000}"/>
    <cellStyle name="Porcentaje 3 2 8 6" xfId="4414" xr:uid="{00000000-0005-0000-0000-0000D51E0000}"/>
    <cellStyle name="Porcentaje 3 2 9" xfId="732" xr:uid="{00000000-0005-0000-0000-0000D61E0000}"/>
    <cellStyle name="Porcentaje 3 2 9 2" xfId="2303" xr:uid="{00000000-0005-0000-0000-0000D71E0000}"/>
    <cellStyle name="Porcentaje 3 2 9 2 2" xfId="6583" xr:uid="{00000000-0005-0000-0000-0000D81E0000}"/>
    <cellStyle name="Porcentaje 3 2 9 3" xfId="5014" xr:uid="{00000000-0005-0000-0000-0000D91E0000}"/>
    <cellStyle name="Porcentaje 3 20" xfId="4310" xr:uid="{00000000-0005-0000-0000-0000DA1E0000}"/>
    <cellStyle name="Porcentaje 3 3" xfId="52" xr:uid="{00000000-0005-0000-0000-0000DB1E0000}"/>
    <cellStyle name="Porcentaje 3 3 10" xfId="2927" xr:uid="{00000000-0005-0000-0000-0000DC1E0000}"/>
    <cellStyle name="Porcentaje 3 3 10 2" xfId="7207" xr:uid="{00000000-0005-0000-0000-0000DD1E0000}"/>
    <cellStyle name="Porcentaje 3 3 11" xfId="3623" xr:uid="{00000000-0005-0000-0000-0000DE1E0000}"/>
    <cellStyle name="Porcentaje 3 3 11 2" xfId="7903" xr:uid="{00000000-0005-0000-0000-0000DF1E0000}"/>
    <cellStyle name="Porcentaje 3 3 12" xfId="4342" xr:uid="{00000000-0005-0000-0000-0000E01E0000}"/>
    <cellStyle name="Porcentaje 3 3 2" xfId="301" xr:uid="{00000000-0005-0000-0000-0000E11E0000}"/>
    <cellStyle name="Porcentaje 3 3 2 2" xfId="458" xr:uid="{00000000-0005-0000-0000-0000E21E0000}"/>
    <cellStyle name="Porcentaje 3 3 2 2 2" xfId="1334" xr:uid="{00000000-0005-0000-0000-0000E31E0000}"/>
    <cellStyle name="Porcentaje 3 3 2 2 2 2" xfId="2631" xr:uid="{00000000-0005-0000-0000-0000E41E0000}"/>
    <cellStyle name="Porcentaje 3 3 2 2 2 2 2" xfId="6911" xr:uid="{00000000-0005-0000-0000-0000E51E0000}"/>
    <cellStyle name="Porcentaje 3 3 2 2 2 3" xfId="5614" xr:uid="{00000000-0005-0000-0000-0000E61E0000}"/>
    <cellStyle name="Porcentaje 3 3 2 2 3" xfId="2031" xr:uid="{00000000-0005-0000-0000-0000E71E0000}"/>
    <cellStyle name="Porcentaje 3 3 2 2 3 2" xfId="6311" xr:uid="{00000000-0005-0000-0000-0000E81E0000}"/>
    <cellStyle name="Porcentaje 3 3 2 2 4" xfId="3327" xr:uid="{00000000-0005-0000-0000-0000E91E0000}"/>
    <cellStyle name="Porcentaje 3 3 2 2 4 2" xfId="7607" xr:uid="{00000000-0005-0000-0000-0000EA1E0000}"/>
    <cellStyle name="Porcentaje 3 3 2 2 5" xfId="4040" xr:uid="{00000000-0005-0000-0000-0000EB1E0000}"/>
    <cellStyle name="Porcentaje 3 3 2 2 5 2" xfId="8320" xr:uid="{00000000-0005-0000-0000-0000EC1E0000}"/>
    <cellStyle name="Porcentaje 3 3 2 2 6" xfId="4742" xr:uid="{00000000-0005-0000-0000-0000ED1E0000}"/>
    <cellStyle name="Porcentaje 3 3 2 3" xfId="666" xr:uid="{00000000-0005-0000-0000-0000EE1E0000}"/>
    <cellStyle name="Porcentaje 3 3 2 3 2" xfId="1542" xr:uid="{00000000-0005-0000-0000-0000EF1E0000}"/>
    <cellStyle name="Porcentaje 3 3 2 3 2 2" xfId="2839" xr:uid="{00000000-0005-0000-0000-0000F01E0000}"/>
    <cellStyle name="Porcentaje 3 3 2 3 2 2 2" xfId="7119" xr:uid="{00000000-0005-0000-0000-0000F11E0000}"/>
    <cellStyle name="Porcentaje 3 3 2 3 2 3" xfId="5822" xr:uid="{00000000-0005-0000-0000-0000F21E0000}"/>
    <cellStyle name="Porcentaje 3 3 2 3 3" xfId="2239" xr:uid="{00000000-0005-0000-0000-0000F31E0000}"/>
    <cellStyle name="Porcentaje 3 3 2 3 3 2" xfId="6519" xr:uid="{00000000-0005-0000-0000-0000F41E0000}"/>
    <cellStyle name="Porcentaje 3 3 2 3 4" xfId="3535" xr:uid="{00000000-0005-0000-0000-0000F51E0000}"/>
    <cellStyle name="Porcentaje 3 3 2 3 4 2" xfId="7815" xr:uid="{00000000-0005-0000-0000-0000F61E0000}"/>
    <cellStyle name="Porcentaje 3 3 2 3 5" xfId="4248" xr:uid="{00000000-0005-0000-0000-0000F71E0000}"/>
    <cellStyle name="Porcentaje 3 3 2 3 5 2" xfId="8528" xr:uid="{00000000-0005-0000-0000-0000F81E0000}"/>
    <cellStyle name="Porcentaje 3 3 2 3 6" xfId="4950" xr:uid="{00000000-0005-0000-0000-0000F91E0000}"/>
    <cellStyle name="Porcentaje 3 3 2 4" xfId="828" xr:uid="{00000000-0005-0000-0000-0000FA1E0000}"/>
    <cellStyle name="Porcentaje 3 3 2 4 2" xfId="2476" xr:uid="{00000000-0005-0000-0000-0000FB1E0000}"/>
    <cellStyle name="Porcentaje 3 3 2 4 2 2" xfId="6756" xr:uid="{00000000-0005-0000-0000-0000FC1E0000}"/>
    <cellStyle name="Porcentaje 3 3 2 4 3" xfId="3885" xr:uid="{00000000-0005-0000-0000-0000FD1E0000}"/>
    <cellStyle name="Porcentaje 3 3 2 4 3 2" xfId="8165" xr:uid="{00000000-0005-0000-0000-0000FE1E0000}"/>
    <cellStyle name="Porcentaje 3 3 2 4 4" xfId="5110" xr:uid="{00000000-0005-0000-0000-0000FF1E0000}"/>
    <cellStyle name="Porcentaje 3 3 2 5" xfId="1179" xr:uid="{00000000-0005-0000-0000-0000001F0000}"/>
    <cellStyle name="Porcentaje 3 3 2 5 2" xfId="5459" xr:uid="{00000000-0005-0000-0000-0000011F0000}"/>
    <cellStyle name="Porcentaje 3 3 2 6" xfId="1876" xr:uid="{00000000-0005-0000-0000-0000021F0000}"/>
    <cellStyle name="Porcentaje 3 3 2 6 2" xfId="6156" xr:uid="{00000000-0005-0000-0000-0000031F0000}"/>
    <cellStyle name="Porcentaje 3 3 2 7" xfId="3172" xr:uid="{00000000-0005-0000-0000-0000041F0000}"/>
    <cellStyle name="Porcentaje 3 3 2 7 2" xfId="7452" xr:uid="{00000000-0005-0000-0000-0000051F0000}"/>
    <cellStyle name="Porcentaje 3 3 2 8" xfId="3687" xr:uid="{00000000-0005-0000-0000-0000061F0000}"/>
    <cellStyle name="Porcentaje 3 3 2 8 2" xfId="7967" xr:uid="{00000000-0005-0000-0000-0000071F0000}"/>
    <cellStyle name="Porcentaje 3 3 2 9" xfId="4587" xr:uid="{00000000-0005-0000-0000-0000081F0000}"/>
    <cellStyle name="Porcentaje 3 3 3" xfId="227" xr:uid="{00000000-0005-0000-0000-0000091F0000}"/>
    <cellStyle name="Porcentaje 3 3 3 2" xfId="594" xr:uid="{00000000-0005-0000-0000-00000A1F0000}"/>
    <cellStyle name="Porcentaje 3 3 3 2 2" xfId="1470" xr:uid="{00000000-0005-0000-0000-00000B1F0000}"/>
    <cellStyle name="Porcentaje 3 3 3 2 2 2" xfId="2767" xr:uid="{00000000-0005-0000-0000-00000C1F0000}"/>
    <cellStyle name="Porcentaje 3 3 3 2 2 2 2" xfId="7047" xr:uid="{00000000-0005-0000-0000-00000D1F0000}"/>
    <cellStyle name="Porcentaje 3 3 3 2 2 3" xfId="5750" xr:uid="{00000000-0005-0000-0000-00000E1F0000}"/>
    <cellStyle name="Porcentaje 3 3 3 2 3" xfId="2167" xr:uid="{00000000-0005-0000-0000-00000F1F0000}"/>
    <cellStyle name="Porcentaje 3 3 3 2 3 2" xfId="6447" xr:uid="{00000000-0005-0000-0000-0000101F0000}"/>
    <cellStyle name="Porcentaje 3 3 3 2 4" xfId="3463" xr:uid="{00000000-0005-0000-0000-0000111F0000}"/>
    <cellStyle name="Porcentaje 3 3 3 2 4 2" xfId="7743" xr:uid="{00000000-0005-0000-0000-0000121F0000}"/>
    <cellStyle name="Porcentaje 3 3 3 2 5" xfId="4176" xr:uid="{00000000-0005-0000-0000-0000131F0000}"/>
    <cellStyle name="Porcentaje 3 3 3 2 5 2" xfId="8456" xr:uid="{00000000-0005-0000-0000-0000141F0000}"/>
    <cellStyle name="Porcentaje 3 3 3 2 6" xfId="4878" xr:uid="{00000000-0005-0000-0000-0000151F0000}"/>
    <cellStyle name="Porcentaje 3 3 3 3" xfId="916" xr:uid="{00000000-0005-0000-0000-0000161F0000}"/>
    <cellStyle name="Porcentaje 3 3 3 3 2" xfId="2402" xr:uid="{00000000-0005-0000-0000-0000171F0000}"/>
    <cellStyle name="Porcentaje 3 3 3 3 2 2" xfId="6682" xr:uid="{00000000-0005-0000-0000-0000181F0000}"/>
    <cellStyle name="Porcentaje 3 3 3 3 3" xfId="5198" xr:uid="{00000000-0005-0000-0000-0000191F0000}"/>
    <cellStyle name="Porcentaje 3 3 3 4" xfId="1105" xr:uid="{00000000-0005-0000-0000-00001A1F0000}"/>
    <cellStyle name="Porcentaje 3 3 3 4 2" xfId="5385" xr:uid="{00000000-0005-0000-0000-00001B1F0000}"/>
    <cellStyle name="Porcentaje 3 3 3 5" xfId="1802" xr:uid="{00000000-0005-0000-0000-00001C1F0000}"/>
    <cellStyle name="Porcentaje 3 3 3 5 2" xfId="6082" xr:uid="{00000000-0005-0000-0000-00001D1F0000}"/>
    <cellStyle name="Porcentaje 3 3 3 6" xfId="3098" xr:uid="{00000000-0005-0000-0000-00001E1F0000}"/>
    <cellStyle name="Porcentaje 3 3 3 6 2" xfId="7378" xr:uid="{00000000-0005-0000-0000-00001F1F0000}"/>
    <cellStyle name="Porcentaje 3 3 3 7" xfId="3811" xr:uid="{00000000-0005-0000-0000-0000201F0000}"/>
    <cellStyle name="Porcentaje 3 3 3 7 2" xfId="8091" xr:uid="{00000000-0005-0000-0000-0000211F0000}"/>
    <cellStyle name="Porcentaje 3 3 3 8" xfId="4513" xr:uid="{00000000-0005-0000-0000-0000221F0000}"/>
    <cellStyle name="Porcentaje 3 3 4" xfId="386" xr:uid="{00000000-0005-0000-0000-0000231F0000}"/>
    <cellStyle name="Porcentaje 3 3 4 2" xfId="1262" xr:uid="{00000000-0005-0000-0000-0000241F0000}"/>
    <cellStyle name="Porcentaje 3 3 4 2 2" xfId="2559" xr:uid="{00000000-0005-0000-0000-0000251F0000}"/>
    <cellStyle name="Porcentaje 3 3 4 2 2 2" xfId="6839" xr:uid="{00000000-0005-0000-0000-0000261F0000}"/>
    <cellStyle name="Porcentaje 3 3 4 2 3" xfId="5542" xr:uid="{00000000-0005-0000-0000-0000271F0000}"/>
    <cellStyle name="Porcentaje 3 3 4 3" xfId="1959" xr:uid="{00000000-0005-0000-0000-0000281F0000}"/>
    <cellStyle name="Porcentaje 3 3 4 3 2" xfId="6239" xr:uid="{00000000-0005-0000-0000-0000291F0000}"/>
    <cellStyle name="Porcentaje 3 3 4 4" xfId="3255" xr:uid="{00000000-0005-0000-0000-00002A1F0000}"/>
    <cellStyle name="Porcentaje 3 3 4 4 2" xfId="7535" xr:uid="{00000000-0005-0000-0000-00002B1F0000}"/>
    <cellStyle name="Porcentaje 3 3 4 5" xfId="3968" xr:uid="{00000000-0005-0000-0000-00002C1F0000}"/>
    <cellStyle name="Porcentaje 3 3 4 5 2" xfId="8248" xr:uid="{00000000-0005-0000-0000-00002D1F0000}"/>
    <cellStyle name="Porcentaje 3 3 4 6" xfId="4670" xr:uid="{00000000-0005-0000-0000-00002E1F0000}"/>
    <cellStyle name="Porcentaje 3 3 5" xfId="506" xr:uid="{00000000-0005-0000-0000-00002F1F0000}"/>
    <cellStyle name="Porcentaje 3 3 5 2" xfId="1382" xr:uid="{00000000-0005-0000-0000-0000301F0000}"/>
    <cellStyle name="Porcentaje 3 3 5 2 2" xfId="2679" xr:uid="{00000000-0005-0000-0000-0000311F0000}"/>
    <cellStyle name="Porcentaje 3 3 5 2 2 2" xfId="6959" xr:uid="{00000000-0005-0000-0000-0000321F0000}"/>
    <cellStyle name="Porcentaje 3 3 5 2 3" xfId="5662" xr:uid="{00000000-0005-0000-0000-0000331F0000}"/>
    <cellStyle name="Porcentaje 3 3 5 3" xfId="2079" xr:uid="{00000000-0005-0000-0000-0000341F0000}"/>
    <cellStyle name="Porcentaje 3 3 5 3 2" xfId="6359" xr:uid="{00000000-0005-0000-0000-0000351F0000}"/>
    <cellStyle name="Porcentaje 3 3 5 4" xfId="3375" xr:uid="{00000000-0005-0000-0000-0000361F0000}"/>
    <cellStyle name="Porcentaje 3 3 5 4 2" xfId="7655" xr:uid="{00000000-0005-0000-0000-0000371F0000}"/>
    <cellStyle name="Porcentaje 3 3 5 5" xfId="4088" xr:uid="{00000000-0005-0000-0000-0000381F0000}"/>
    <cellStyle name="Porcentaje 3 3 5 5 2" xfId="8368" xr:uid="{00000000-0005-0000-0000-0000391F0000}"/>
    <cellStyle name="Porcentaje 3 3 5 6" xfId="4790" xr:uid="{00000000-0005-0000-0000-00003A1F0000}"/>
    <cellStyle name="Porcentaje 3 3 6" xfId="135" xr:uid="{00000000-0005-0000-0000-00003B1F0000}"/>
    <cellStyle name="Porcentaje 3 3 6 2" xfId="1013" xr:uid="{00000000-0005-0000-0000-00003C1F0000}"/>
    <cellStyle name="Porcentaje 3 3 6 2 2" xfId="5294" xr:uid="{00000000-0005-0000-0000-00003D1F0000}"/>
    <cellStyle name="Porcentaje 3 3 6 3" xfId="1711" xr:uid="{00000000-0005-0000-0000-00003E1F0000}"/>
    <cellStyle name="Porcentaje 3 3 6 3 2" xfId="5991" xr:uid="{00000000-0005-0000-0000-00003F1F0000}"/>
    <cellStyle name="Porcentaje 3 3 6 4" xfId="3007" xr:uid="{00000000-0005-0000-0000-0000401F0000}"/>
    <cellStyle name="Porcentaje 3 3 6 4 2" xfId="7287" xr:uid="{00000000-0005-0000-0000-0000411F0000}"/>
    <cellStyle name="Porcentaje 3 3 6 5" xfId="3720" xr:uid="{00000000-0005-0000-0000-0000421F0000}"/>
    <cellStyle name="Porcentaje 3 3 6 5 2" xfId="8000" xr:uid="{00000000-0005-0000-0000-0000431F0000}"/>
    <cellStyle name="Porcentaje 3 3 6 6" xfId="4422" xr:uid="{00000000-0005-0000-0000-0000441F0000}"/>
    <cellStyle name="Porcentaje 3 3 7" xfId="756" xr:uid="{00000000-0005-0000-0000-0000451F0000}"/>
    <cellStyle name="Porcentaje 3 3 7 2" xfId="2311" xr:uid="{00000000-0005-0000-0000-0000461F0000}"/>
    <cellStyle name="Porcentaje 3 3 7 2 2" xfId="6591" xr:uid="{00000000-0005-0000-0000-0000471F0000}"/>
    <cellStyle name="Porcentaje 3 3 7 3" xfId="5038" xr:uid="{00000000-0005-0000-0000-0000481F0000}"/>
    <cellStyle name="Porcentaje 3 3 8" xfId="980" xr:uid="{00000000-0005-0000-0000-0000491F0000}"/>
    <cellStyle name="Porcentaje 3 3 8 2" xfId="5262" xr:uid="{00000000-0005-0000-0000-00004A1F0000}"/>
    <cellStyle name="Porcentaje 3 3 9" xfId="1630" xr:uid="{00000000-0005-0000-0000-00004B1F0000}"/>
    <cellStyle name="Porcentaje 3 3 9 2" xfId="5910" xr:uid="{00000000-0005-0000-0000-00004C1F0000}"/>
    <cellStyle name="Porcentaje 3 4" xfId="61" xr:uid="{00000000-0005-0000-0000-00004D1F0000}"/>
    <cellStyle name="Porcentaje 3 4 10" xfId="2935" xr:uid="{00000000-0005-0000-0000-00004E1F0000}"/>
    <cellStyle name="Porcentaje 3 4 10 2" xfId="7215" xr:uid="{00000000-0005-0000-0000-00004F1F0000}"/>
    <cellStyle name="Porcentaje 3 4 11" xfId="3631" xr:uid="{00000000-0005-0000-0000-0000501F0000}"/>
    <cellStyle name="Porcentaje 3 4 11 2" xfId="7911" xr:uid="{00000000-0005-0000-0000-0000511F0000}"/>
    <cellStyle name="Porcentaje 3 4 12" xfId="4350" xr:uid="{00000000-0005-0000-0000-0000521F0000}"/>
    <cellStyle name="Porcentaje 3 4 2" xfId="309" xr:uid="{00000000-0005-0000-0000-0000531F0000}"/>
    <cellStyle name="Porcentaje 3 4 2 2" xfId="674" xr:uid="{00000000-0005-0000-0000-0000541F0000}"/>
    <cellStyle name="Porcentaje 3 4 2 2 2" xfId="1550" xr:uid="{00000000-0005-0000-0000-0000551F0000}"/>
    <cellStyle name="Porcentaje 3 4 2 2 2 2" xfId="2847" xr:uid="{00000000-0005-0000-0000-0000561F0000}"/>
    <cellStyle name="Porcentaje 3 4 2 2 2 2 2" xfId="7127" xr:uid="{00000000-0005-0000-0000-0000571F0000}"/>
    <cellStyle name="Porcentaje 3 4 2 2 2 3" xfId="5830" xr:uid="{00000000-0005-0000-0000-0000581F0000}"/>
    <cellStyle name="Porcentaje 3 4 2 2 3" xfId="2247" xr:uid="{00000000-0005-0000-0000-0000591F0000}"/>
    <cellStyle name="Porcentaje 3 4 2 2 3 2" xfId="6527" xr:uid="{00000000-0005-0000-0000-00005A1F0000}"/>
    <cellStyle name="Porcentaje 3 4 2 2 4" xfId="3543" xr:uid="{00000000-0005-0000-0000-00005B1F0000}"/>
    <cellStyle name="Porcentaje 3 4 2 2 4 2" xfId="7823" xr:uid="{00000000-0005-0000-0000-00005C1F0000}"/>
    <cellStyle name="Porcentaje 3 4 2 2 5" xfId="4256" xr:uid="{00000000-0005-0000-0000-00005D1F0000}"/>
    <cellStyle name="Porcentaje 3 4 2 2 5 2" xfId="8536" xr:uid="{00000000-0005-0000-0000-00005E1F0000}"/>
    <cellStyle name="Porcentaje 3 4 2 2 6" xfId="4958" xr:uid="{00000000-0005-0000-0000-00005F1F0000}"/>
    <cellStyle name="Porcentaje 3 4 2 3" xfId="836" xr:uid="{00000000-0005-0000-0000-0000601F0000}"/>
    <cellStyle name="Porcentaje 3 4 2 3 2" xfId="2484" xr:uid="{00000000-0005-0000-0000-0000611F0000}"/>
    <cellStyle name="Porcentaje 3 4 2 3 2 2" xfId="6764" xr:uid="{00000000-0005-0000-0000-0000621F0000}"/>
    <cellStyle name="Porcentaje 3 4 2 3 3" xfId="5118" xr:uid="{00000000-0005-0000-0000-0000631F0000}"/>
    <cellStyle name="Porcentaje 3 4 2 4" xfId="1187" xr:uid="{00000000-0005-0000-0000-0000641F0000}"/>
    <cellStyle name="Porcentaje 3 4 2 4 2" xfId="5467" xr:uid="{00000000-0005-0000-0000-0000651F0000}"/>
    <cellStyle name="Porcentaje 3 4 2 5" xfId="1884" xr:uid="{00000000-0005-0000-0000-0000661F0000}"/>
    <cellStyle name="Porcentaje 3 4 2 5 2" xfId="6164" xr:uid="{00000000-0005-0000-0000-0000671F0000}"/>
    <cellStyle name="Porcentaje 3 4 2 6" xfId="3180" xr:uid="{00000000-0005-0000-0000-0000681F0000}"/>
    <cellStyle name="Porcentaje 3 4 2 6 2" xfId="7460" xr:uid="{00000000-0005-0000-0000-0000691F0000}"/>
    <cellStyle name="Porcentaje 3 4 2 7" xfId="3893" xr:uid="{00000000-0005-0000-0000-00006A1F0000}"/>
    <cellStyle name="Porcentaje 3 4 2 7 2" xfId="8173" xr:uid="{00000000-0005-0000-0000-00006B1F0000}"/>
    <cellStyle name="Porcentaje 3 4 2 8" xfId="4595" xr:uid="{00000000-0005-0000-0000-00006C1F0000}"/>
    <cellStyle name="Porcentaje 3 4 3" xfId="236" xr:uid="{00000000-0005-0000-0000-00006D1F0000}"/>
    <cellStyle name="Porcentaje 3 4 3 2" xfId="602" xr:uid="{00000000-0005-0000-0000-00006E1F0000}"/>
    <cellStyle name="Porcentaje 3 4 3 2 2" xfId="1478" xr:uid="{00000000-0005-0000-0000-00006F1F0000}"/>
    <cellStyle name="Porcentaje 3 4 3 2 2 2" xfId="2775" xr:uid="{00000000-0005-0000-0000-0000701F0000}"/>
    <cellStyle name="Porcentaje 3 4 3 2 2 2 2" xfId="7055" xr:uid="{00000000-0005-0000-0000-0000711F0000}"/>
    <cellStyle name="Porcentaje 3 4 3 2 2 3" xfId="5758" xr:uid="{00000000-0005-0000-0000-0000721F0000}"/>
    <cellStyle name="Porcentaje 3 4 3 2 3" xfId="2175" xr:uid="{00000000-0005-0000-0000-0000731F0000}"/>
    <cellStyle name="Porcentaje 3 4 3 2 3 2" xfId="6455" xr:uid="{00000000-0005-0000-0000-0000741F0000}"/>
    <cellStyle name="Porcentaje 3 4 3 2 4" xfId="3471" xr:uid="{00000000-0005-0000-0000-0000751F0000}"/>
    <cellStyle name="Porcentaje 3 4 3 2 4 2" xfId="7751" xr:uid="{00000000-0005-0000-0000-0000761F0000}"/>
    <cellStyle name="Porcentaje 3 4 3 2 5" xfId="4184" xr:uid="{00000000-0005-0000-0000-0000771F0000}"/>
    <cellStyle name="Porcentaje 3 4 3 2 5 2" xfId="8464" xr:uid="{00000000-0005-0000-0000-0000781F0000}"/>
    <cellStyle name="Porcentaje 3 4 3 2 6" xfId="4886" xr:uid="{00000000-0005-0000-0000-0000791F0000}"/>
    <cellStyle name="Porcentaje 3 4 3 3" xfId="924" xr:uid="{00000000-0005-0000-0000-00007A1F0000}"/>
    <cellStyle name="Porcentaje 3 4 3 3 2" xfId="2411" xr:uid="{00000000-0005-0000-0000-00007B1F0000}"/>
    <cellStyle name="Porcentaje 3 4 3 3 2 2" xfId="6691" xr:uid="{00000000-0005-0000-0000-00007C1F0000}"/>
    <cellStyle name="Porcentaje 3 4 3 3 3" xfId="5206" xr:uid="{00000000-0005-0000-0000-00007D1F0000}"/>
    <cellStyle name="Porcentaje 3 4 3 4" xfId="1114" xr:uid="{00000000-0005-0000-0000-00007E1F0000}"/>
    <cellStyle name="Porcentaje 3 4 3 4 2" xfId="5394" xr:uid="{00000000-0005-0000-0000-00007F1F0000}"/>
    <cellStyle name="Porcentaje 3 4 3 5" xfId="1811" xr:uid="{00000000-0005-0000-0000-0000801F0000}"/>
    <cellStyle name="Porcentaje 3 4 3 5 2" xfId="6091" xr:uid="{00000000-0005-0000-0000-0000811F0000}"/>
    <cellStyle name="Porcentaje 3 4 3 6" xfId="3107" xr:uid="{00000000-0005-0000-0000-0000821F0000}"/>
    <cellStyle name="Porcentaje 3 4 3 6 2" xfId="7387" xr:uid="{00000000-0005-0000-0000-0000831F0000}"/>
    <cellStyle name="Porcentaje 3 4 3 7" xfId="3820" xr:uid="{00000000-0005-0000-0000-0000841F0000}"/>
    <cellStyle name="Porcentaje 3 4 3 7 2" xfId="8100" xr:uid="{00000000-0005-0000-0000-0000851F0000}"/>
    <cellStyle name="Porcentaje 3 4 3 8" xfId="4522" xr:uid="{00000000-0005-0000-0000-0000861F0000}"/>
    <cellStyle name="Porcentaje 3 4 4" xfId="394" xr:uid="{00000000-0005-0000-0000-0000871F0000}"/>
    <cellStyle name="Porcentaje 3 4 4 2" xfId="1270" xr:uid="{00000000-0005-0000-0000-0000881F0000}"/>
    <cellStyle name="Porcentaje 3 4 4 2 2" xfId="2567" xr:uid="{00000000-0005-0000-0000-0000891F0000}"/>
    <cellStyle name="Porcentaje 3 4 4 2 2 2" xfId="6847" xr:uid="{00000000-0005-0000-0000-00008A1F0000}"/>
    <cellStyle name="Porcentaje 3 4 4 2 3" xfId="5550" xr:uid="{00000000-0005-0000-0000-00008B1F0000}"/>
    <cellStyle name="Porcentaje 3 4 4 3" xfId="1967" xr:uid="{00000000-0005-0000-0000-00008C1F0000}"/>
    <cellStyle name="Porcentaje 3 4 4 3 2" xfId="6247" xr:uid="{00000000-0005-0000-0000-00008D1F0000}"/>
    <cellStyle name="Porcentaje 3 4 4 4" xfId="3263" xr:uid="{00000000-0005-0000-0000-00008E1F0000}"/>
    <cellStyle name="Porcentaje 3 4 4 4 2" xfId="7543" xr:uid="{00000000-0005-0000-0000-00008F1F0000}"/>
    <cellStyle name="Porcentaje 3 4 4 5" xfId="3976" xr:uid="{00000000-0005-0000-0000-0000901F0000}"/>
    <cellStyle name="Porcentaje 3 4 4 5 2" xfId="8256" xr:uid="{00000000-0005-0000-0000-0000911F0000}"/>
    <cellStyle name="Porcentaje 3 4 4 6" xfId="4678" xr:uid="{00000000-0005-0000-0000-0000921F0000}"/>
    <cellStyle name="Porcentaje 3 4 5" xfId="514" xr:uid="{00000000-0005-0000-0000-0000931F0000}"/>
    <cellStyle name="Porcentaje 3 4 5 2" xfId="1390" xr:uid="{00000000-0005-0000-0000-0000941F0000}"/>
    <cellStyle name="Porcentaje 3 4 5 2 2" xfId="2687" xr:uid="{00000000-0005-0000-0000-0000951F0000}"/>
    <cellStyle name="Porcentaje 3 4 5 2 2 2" xfId="6967" xr:uid="{00000000-0005-0000-0000-0000961F0000}"/>
    <cellStyle name="Porcentaje 3 4 5 2 3" xfId="5670" xr:uid="{00000000-0005-0000-0000-0000971F0000}"/>
    <cellStyle name="Porcentaje 3 4 5 3" xfId="2087" xr:uid="{00000000-0005-0000-0000-0000981F0000}"/>
    <cellStyle name="Porcentaje 3 4 5 3 2" xfId="6367" xr:uid="{00000000-0005-0000-0000-0000991F0000}"/>
    <cellStyle name="Porcentaje 3 4 5 4" xfId="3383" xr:uid="{00000000-0005-0000-0000-00009A1F0000}"/>
    <cellStyle name="Porcentaje 3 4 5 4 2" xfId="7663" xr:uid="{00000000-0005-0000-0000-00009B1F0000}"/>
    <cellStyle name="Porcentaje 3 4 5 5" xfId="4096" xr:uid="{00000000-0005-0000-0000-00009C1F0000}"/>
    <cellStyle name="Porcentaje 3 4 5 5 2" xfId="8376" xr:uid="{00000000-0005-0000-0000-00009D1F0000}"/>
    <cellStyle name="Porcentaje 3 4 5 6" xfId="4798" xr:uid="{00000000-0005-0000-0000-00009E1F0000}"/>
    <cellStyle name="Porcentaje 3 4 6" xfId="143" xr:uid="{00000000-0005-0000-0000-00009F1F0000}"/>
    <cellStyle name="Porcentaje 3 4 6 2" xfId="1719" xr:uid="{00000000-0005-0000-0000-0000A01F0000}"/>
    <cellStyle name="Porcentaje 3 4 6 2 2" xfId="5999" xr:uid="{00000000-0005-0000-0000-0000A11F0000}"/>
    <cellStyle name="Porcentaje 3 4 6 3" xfId="3015" xr:uid="{00000000-0005-0000-0000-0000A21F0000}"/>
    <cellStyle name="Porcentaje 3 4 6 3 2" xfId="7295" xr:uid="{00000000-0005-0000-0000-0000A31F0000}"/>
    <cellStyle name="Porcentaje 3 4 6 4" xfId="3728" xr:uid="{00000000-0005-0000-0000-0000A41F0000}"/>
    <cellStyle name="Porcentaje 3 4 6 4 2" xfId="8008" xr:uid="{00000000-0005-0000-0000-0000A51F0000}"/>
    <cellStyle name="Porcentaje 3 4 6 5" xfId="4430" xr:uid="{00000000-0005-0000-0000-0000A61F0000}"/>
    <cellStyle name="Porcentaje 3 4 7" xfId="764" xr:uid="{00000000-0005-0000-0000-0000A71F0000}"/>
    <cellStyle name="Porcentaje 3 4 7 2" xfId="2319" xr:uid="{00000000-0005-0000-0000-0000A81F0000}"/>
    <cellStyle name="Porcentaje 3 4 7 2 2" xfId="6599" xr:uid="{00000000-0005-0000-0000-0000A91F0000}"/>
    <cellStyle name="Porcentaje 3 4 7 3" xfId="5046" xr:uid="{00000000-0005-0000-0000-0000AA1F0000}"/>
    <cellStyle name="Porcentaje 3 4 8" xfId="1022" xr:uid="{00000000-0005-0000-0000-0000AB1F0000}"/>
    <cellStyle name="Porcentaje 3 4 8 2" xfId="5302" xr:uid="{00000000-0005-0000-0000-0000AC1F0000}"/>
    <cellStyle name="Porcentaje 3 4 9" xfId="1638" xr:uid="{00000000-0005-0000-0000-0000AD1F0000}"/>
    <cellStyle name="Porcentaje 3 4 9 2" xfId="5918" xr:uid="{00000000-0005-0000-0000-0000AE1F0000}"/>
    <cellStyle name="Porcentaje 3 5" xfId="69" xr:uid="{00000000-0005-0000-0000-0000AF1F0000}"/>
    <cellStyle name="Porcentaje 3 5 10" xfId="2943" xr:uid="{00000000-0005-0000-0000-0000B01F0000}"/>
    <cellStyle name="Porcentaje 3 5 10 2" xfId="7223" xr:uid="{00000000-0005-0000-0000-0000B11F0000}"/>
    <cellStyle name="Porcentaje 3 5 11" xfId="3639" xr:uid="{00000000-0005-0000-0000-0000B21F0000}"/>
    <cellStyle name="Porcentaje 3 5 11 2" xfId="7919" xr:uid="{00000000-0005-0000-0000-0000B31F0000}"/>
    <cellStyle name="Porcentaje 3 5 12" xfId="4358" xr:uid="{00000000-0005-0000-0000-0000B41F0000}"/>
    <cellStyle name="Porcentaje 3 5 2" xfId="317" xr:uid="{00000000-0005-0000-0000-0000B51F0000}"/>
    <cellStyle name="Porcentaje 3 5 2 2" xfId="682" xr:uid="{00000000-0005-0000-0000-0000B61F0000}"/>
    <cellStyle name="Porcentaje 3 5 2 2 2" xfId="1558" xr:uid="{00000000-0005-0000-0000-0000B71F0000}"/>
    <cellStyle name="Porcentaje 3 5 2 2 2 2" xfId="2855" xr:uid="{00000000-0005-0000-0000-0000B81F0000}"/>
    <cellStyle name="Porcentaje 3 5 2 2 2 2 2" xfId="7135" xr:uid="{00000000-0005-0000-0000-0000B91F0000}"/>
    <cellStyle name="Porcentaje 3 5 2 2 2 3" xfId="5838" xr:uid="{00000000-0005-0000-0000-0000BA1F0000}"/>
    <cellStyle name="Porcentaje 3 5 2 2 3" xfId="2255" xr:uid="{00000000-0005-0000-0000-0000BB1F0000}"/>
    <cellStyle name="Porcentaje 3 5 2 2 3 2" xfId="6535" xr:uid="{00000000-0005-0000-0000-0000BC1F0000}"/>
    <cellStyle name="Porcentaje 3 5 2 2 4" xfId="3551" xr:uid="{00000000-0005-0000-0000-0000BD1F0000}"/>
    <cellStyle name="Porcentaje 3 5 2 2 4 2" xfId="7831" xr:uid="{00000000-0005-0000-0000-0000BE1F0000}"/>
    <cellStyle name="Porcentaje 3 5 2 2 5" xfId="4264" xr:uid="{00000000-0005-0000-0000-0000BF1F0000}"/>
    <cellStyle name="Porcentaje 3 5 2 2 5 2" xfId="8544" xr:uid="{00000000-0005-0000-0000-0000C01F0000}"/>
    <cellStyle name="Porcentaje 3 5 2 2 6" xfId="4966" xr:uid="{00000000-0005-0000-0000-0000C11F0000}"/>
    <cellStyle name="Porcentaje 3 5 2 3" xfId="844" xr:uid="{00000000-0005-0000-0000-0000C21F0000}"/>
    <cellStyle name="Porcentaje 3 5 2 3 2" xfId="2492" xr:uid="{00000000-0005-0000-0000-0000C31F0000}"/>
    <cellStyle name="Porcentaje 3 5 2 3 2 2" xfId="6772" xr:uid="{00000000-0005-0000-0000-0000C41F0000}"/>
    <cellStyle name="Porcentaje 3 5 2 3 3" xfId="5126" xr:uid="{00000000-0005-0000-0000-0000C51F0000}"/>
    <cellStyle name="Porcentaje 3 5 2 4" xfId="1195" xr:uid="{00000000-0005-0000-0000-0000C61F0000}"/>
    <cellStyle name="Porcentaje 3 5 2 4 2" xfId="5475" xr:uid="{00000000-0005-0000-0000-0000C71F0000}"/>
    <cellStyle name="Porcentaje 3 5 2 5" xfId="1892" xr:uid="{00000000-0005-0000-0000-0000C81F0000}"/>
    <cellStyle name="Porcentaje 3 5 2 5 2" xfId="6172" xr:uid="{00000000-0005-0000-0000-0000C91F0000}"/>
    <cellStyle name="Porcentaje 3 5 2 6" xfId="3188" xr:uid="{00000000-0005-0000-0000-0000CA1F0000}"/>
    <cellStyle name="Porcentaje 3 5 2 6 2" xfId="7468" xr:uid="{00000000-0005-0000-0000-0000CB1F0000}"/>
    <cellStyle name="Porcentaje 3 5 2 7" xfId="3901" xr:uid="{00000000-0005-0000-0000-0000CC1F0000}"/>
    <cellStyle name="Porcentaje 3 5 2 7 2" xfId="8181" xr:uid="{00000000-0005-0000-0000-0000CD1F0000}"/>
    <cellStyle name="Porcentaje 3 5 2 8" xfId="4603" xr:uid="{00000000-0005-0000-0000-0000CE1F0000}"/>
    <cellStyle name="Porcentaje 3 5 3" xfId="244" xr:uid="{00000000-0005-0000-0000-0000CF1F0000}"/>
    <cellStyle name="Porcentaje 3 5 3 2" xfId="610" xr:uid="{00000000-0005-0000-0000-0000D01F0000}"/>
    <cellStyle name="Porcentaje 3 5 3 2 2" xfId="1486" xr:uid="{00000000-0005-0000-0000-0000D11F0000}"/>
    <cellStyle name="Porcentaje 3 5 3 2 2 2" xfId="2783" xr:uid="{00000000-0005-0000-0000-0000D21F0000}"/>
    <cellStyle name="Porcentaje 3 5 3 2 2 2 2" xfId="7063" xr:uid="{00000000-0005-0000-0000-0000D31F0000}"/>
    <cellStyle name="Porcentaje 3 5 3 2 2 3" xfId="5766" xr:uid="{00000000-0005-0000-0000-0000D41F0000}"/>
    <cellStyle name="Porcentaje 3 5 3 2 3" xfId="2183" xr:uid="{00000000-0005-0000-0000-0000D51F0000}"/>
    <cellStyle name="Porcentaje 3 5 3 2 3 2" xfId="6463" xr:uid="{00000000-0005-0000-0000-0000D61F0000}"/>
    <cellStyle name="Porcentaje 3 5 3 2 4" xfId="3479" xr:uid="{00000000-0005-0000-0000-0000D71F0000}"/>
    <cellStyle name="Porcentaje 3 5 3 2 4 2" xfId="7759" xr:uid="{00000000-0005-0000-0000-0000D81F0000}"/>
    <cellStyle name="Porcentaje 3 5 3 2 5" xfId="4192" xr:uid="{00000000-0005-0000-0000-0000D91F0000}"/>
    <cellStyle name="Porcentaje 3 5 3 2 5 2" xfId="8472" xr:uid="{00000000-0005-0000-0000-0000DA1F0000}"/>
    <cellStyle name="Porcentaje 3 5 3 2 6" xfId="4894" xr:uid="{00000000-0005-0000-0000-0000DB1F0000}"/>
    <cellStyle name="Porcentaje 3 5 3 3" xfId="932" xr:uid="{00000000-0005-0000-0000-0000DC1F0000}"/>
    <cellStyle name="Porcentaje 3 5 3 3 2" xfId="2419" xr:uid="{00000000-0005-0000-0000-0000DD1F0000}"/>
    <cellStyle name="Porcentaje 3 5 3 3 2 2" xfId="6699" xr:uid="{00000000-0005-0000-0000-0000DE1F0000}"/>
    <cellStyle name="Porcentaje 3 5 3 3 3" xfId="5214" xr:uid="{00000000-0005-0000-0000-0000DF1F0000}"/>
    <cellStyle name="Porcentaje 3 5 3 4" xfId="1122" xr:uid="{00000000-0005-0000-0000-0000E01F0000}"/>
    <cellStyle name="Porcentaje 3 5 3 4 2" xfId="5402" xr:uid="{00000000-0005-0000-0000-0000E11F0000}"/>
    <cellStyle name="Porcentaje 3 5 3 5" xfId="1819" xr:uid="{00000000-0005-0000-0000-0000E21F0000}"/>
    <cellStyle name="Porcentaje 3 5 3 5 2" xfId="6099" xr:uid="{00000000-0005-0000-0000-0000E31F0000}"/>
    <cellStyle name="Porcentaje 3 5 3 6" xfId="3115" xr:uid="{00000000-0005-0000-0000-0000E41F0000}"/>
    <cellStyle name="Porcentaje 3 5 3 6 2" xfId="7395" xr:uid="{00000000-0005-0000-0000-0000E51F0000}"/>
    <cellStyle name="Porcentaje 3 5 3 7" xfId="3828" xr:uid="{00000000-0005-0000-0000-0000E61F0000}"/>
    <cellStyle name="Porcentaje 3 5 3 7 2" xfId="8108" xr:uid="{00000000-0005-0000-0000-0000E71F0000}"/>
    <cellStyle name="Porcentaje 3 5 3 8" xfId="4530" xr:uid="{00000000-0005-0000-0000-0000E81F0000}"/>
    <cellStyle name="Porcentaje 3 5 4" xfId="402" xr:uid="{00000000-0005-0000-0000-0000E91F0000}"/>
    <cellStyle name="Porcentaje 3 5 4 2" xfId="1278" xr:uid="{00000000-0005-0000-0000-0000EA1F0000}"/>
    <cellStyle name="Porcentaje 3 5 4 2 2" xfId="2575" xr:uid="{00000000-0005-0000-0000-0000EB1F0000}"/>
    <cellStyle name="Porcentaje 3 5 4 2 2 2" xfId="6855" xr:uid="{00000000-0005-0000-0000-0000EC1F0000}"/>
    <cellStyle name="Porcentaje 3 5 4 2 3" xfId="5558" xr:uid="{00000000-0005-0000-0000-0000ED1F0000}"/>
    <cellStyle name="Porcentaje 3 5 4 3" xfId="1975" xr:uid="{00000000-0005-0000-0000-0000EE1F0000}"/>
    <cellStyle name="Porcentaje 3 5 4 3 2" xfId="6255" xr:uid="{00000000-0005-0000-0000-0000EF1F0000}"/>
    <cellStyle name="Porcentaje 3 5 4 4" xfId="3271" xr:uid="{00000000-0005-0000-0000-0000F01F0000}"/>
    <cellStyle name="Porcentaje 3 5 4 4 2" xfId="7551" xr:uid="{00000000-0005-0000-0000-0000F11F0000}"/>
    <cellStyle name="Porcentaje 3 5 4 5" xfId="3984" xr:uid="{00000000-0005-0000-0000-0000F21F0000}"/>
    <cellStyle name="Porcentaje 3 5 4 5 2" xfId="8264" xr:uid="{00000000-0005-0000-0000-0000F31F0000}"/>
    <cellStyle name="Porcentaje 3 5 4 6" xfId="4686" xr:uid="{00000000-0005-0000-0000-0000F41F0000}"/>
    <cellStyle name="Porcentaje 3 5 5" xfId="522" xr:uid="{00000000-0005-0000-0000-0000F51F0000}"/>
    <cellStyle name="Porcentaje 3 5 5 2" xfId="1398" xr:uid="{00000000-0005-0000-0000-0000F61F0000}"/>
    <cellStyle name="Porcentaje 3 5 5 2 2" xfId="2695" xr:uid="{00000000-0005-0000-0000-0000F71F0000}"/>
    <cellStyle name="Porcentaje 3 5 5 2 2 2" xfId="6975" xr:uid="{00000000-0005-0000-0000-0000F81F0000}"/>
    <cellStyle name="Porcentaje 3 5 5 2 3" xfId="5678" xr:uid="{00000000-0005-0000-0000-0000F91F0000}"/>
    <cellStyle name="Porcentaje 3 5 5 3" xfId="2095" xr:uid="{00000000-0005-0000-0000-0000FA1F0000}"/>
    <cellStyle name="Porcentaje 3 5 5 3 2" xfId="6375" xr:uid="{00000000-0005-0000-0000-0000FB1F0000}"/>
    <cellStyle name="Porcentaje 3 5 5 4" xfId="3391" xr:uid="{00000000-0005-0000-0000-0000FC1F0000}"/>
    <cellStyle name="Porcentaje 3 5 5 4 2" xfId="7671" xr:uid="{00000000-0005-0000-0000-0000FD1F0000}"/>
    <cellStyle name="Porcentaje 3 5 5 5" xfId="4104" xr:uid="{00000000-0005-0000-0000-0000FE1F0000}"/>
    <cellStyle name="Porcentaje 3 5 5 5 2" xfId="8384" xr:uid="{00000000-0005-0000-0000-0000FF1F0000}"/>
    <cellStyle name="Porcentaje 3 5 5 6" xfId="4806" xr:uid="{00000000-0005-0000-0000-000000200000}"/>
    <cellStyle name="Porcentaje 3 5 6" xfId="151" xr:uid="{00000000-0005-0000-0000-000001200000}"/>
    <cellStyle name="Porcentaje 3 5 6 2" xfId="1727" xr:uid="{00000000-0005-0000-0000-000002200000}"/>
    <cellStyle name="Porcentaje 3 5 6 2 2" xfId="6007" xr:uid="{00000000-0005-0000-0000-000003200000}"/>
    <cellStyle name="Porcentaje 3 5 6 3" xfId="3023" xr:uid="{00000000-0005-0000-0000-000004200000}"/>
    <cellStyle name="Porcentaje 3 5 6 3 2" xfId="7303" xr:uid="{00000000-0005-0000-0000-000005200000}"/>
    <cellStyle name="Porcentaje 3 5 6 4" xfId="3736" xr:uid="{00000000-0005-0000-0000-000006200000}"/>
    <cellStyle name="Porcentaje 3 5 6 4 2" xfId="8016" xr:uid="{00000000-0005-0000-0000-000007200000}"/>
    <cellStyle name="Porcentaje 3 5 6 5" xfId="4438" xr:uid="{00000000-0005-0000-0000-000008200000}"/>
    <cellStyle name="Porcentaje 3 5 7" xfId="772" xr:uid="{00000000-0005-0000-0000-000009200000}"/>
    <cellStyle name="Porcentaje 3 5 7 2" xfId="2327" xr:uid="{00000000-0005-0000-0000-00000A200000}"/>
    <cellStyle name="Porcentaje 3 5 7 2 2" xfId="6607" xr:uid="{00000000-0005-0000-0000-00000B200000}"/>
    <cellStyle name="Porcentaje 3 5 7 3" xfId="5054" xr:uid="{00000000-0005-0000-0000-00000C200000}"/>
    <cellStyle name="Porcentaje 3 5 8" xfId="1030" xr:uid="{00000000-0005-0000-0000-00000D200000}"/>
    <cellStyle name="Porcentaje 3 5 8 2" xfId="5310" xr:uid="{00000000-0005-0000-0000-00000E200000}"/>
    <cellStyle name="Porcentaje 3 5 9" xfId="1646" xr:uid="{00000000-0005-0000-0000-00000F200000}"/>
    <cellStyle name="Porcentaje 3 5 9 2" xfId="5926" xr:uid="{00000000-0005-0000-0000-000010200000}"/>
    <cellStyle name="Porcentaje 3 6" xfId="78" xr:uid="{00000000-0005-0000-0000-000011200000}"/>
    <cellStyle name="Porcentaje 3 6 10" xfId="2951" xr:uid="{00000000-0005-0000-0000-000012200000}"/>
    <cellStyle name="Porcentaje 3 6 10 2" xfId="7231" xr:uid="{00000000-0005-0000-0000-000013200000}"/>
    <cellStyle name="Porcentaje 3 6 11" xfId="3647" xr:uid="{00000000-0005-0000-0000-000014200000}"/>
    <cellStyle name="Porcentaje 3 6 11 2" xfId="7927" xr:uid="{00000000-0005-0000-0000-000015200000}"/>
    <cellStyle name="Porcentaje 3 6 12" xfId="4366" xr:uid="{00000000-0005-0000-0000-000016200000}"/>
    <cellStyle name="Porcentaje 3 6 2" xfId="325" xr:uid="{00000000-0005-0000-0000-000017200000}"/>
    <cellStyle name="Porcentaje 3 6 2 2" xfId="690" xr:uid="{00000000-0005-0000-0000-000018200000}"/>
    <cellStyle name="Porcentaje 3 6 2 2 2" xfId="1566" xr:uid="{00000000-0005-0000-0000-000019200000}"/>
    <cellStyle name="Porcentaje 3 6 2 2 2 2" xfId="2863" xr:uid="{00000000-0005-0000-0000-00001A200000}"/>
    <cellStyle name="Porcentaje 3 6 2 2 2 2 2" xfId="7143" xr:uid="{00000000-0005-0000-0000-00001B200000}"/>
    <cellStyle name="Porcentaje 3 6 2 2 2 3" xfId="5846" xr:uid="{00000000-0005-0000-0000-00001C200000}"/>
    <cellStyle name="Porcentaje 3 6 2 2 3" xfId="2263" xr:uid="{00000000-0005-0000-0000-00001D200000}"/>
    <cellStyle name="Porcentaje 3 6 2 2 3 2" xfId="6543" xr:uid="{00000000-0005-0000-0000-00001E200000}"/>
    <cellStyle name="Porcentaje 3 6 2 2 4" xfId="3559" xr:uid="{00000000-0005-0000-0000-00001F200000}"/>
    <cellStyle name="Porcentaje 3 6 2 2 4 2" xfId="7839" xr:uid="{00000000-0005-0000-0000-000020200000}"/>
    <cellStyle name="Porcentaje 3 6 2 2 5" xfId="4272" xr:uid="{00000000-0005-0000-0000-000021200000}"/>
    <cellStyle name="Porcentaje 3 6 2 2 5 2" xfId="8552" xr:uid="{00000000-0005-0000-0000-000022200000}"/>
    <cellStyle name="Porcentaje 3 6 2 2 6" xfId="4974" xr:uid="{00000000-0005-0000-0000-000023200000}"/>
    <cellStyle name="Porcentaje 3 6 2 3" xfId="852" xr:uid="{00000000-0005-0000-0000-000024200000}"/>
    <cellStyle name="Porcentaje 3 6 2 3 2" xfId="2500" xr:uid="{00000000-0005-0000-0000-000025200000}"/>
    <cellStyle name="Porcentaje 3 6 2 3 2 2" xfId="6780" xr:uid="{00000000-0005-0000-0000-000026200000}"/>
    <cellStyle name="Porcentaje 3 6 2 3 3" xfId="5134" xr:uid="{00000000-0005-0000-0000-000027200000}"/>
    <cellStyle name="Porcentaje 3 6 2 4" xfId="1203" xr:uid="{00000000-0005-0000-0000-000028200000}"/>
    <cellStyle name="Porcentaje 3 6 2 4 2" xfId="5483" xr:uid="{00000000-0005-0000-0000-000029200000}"/>
    <cellStyle name="Porcentaje 3 6 2 5" xfId="1900" xr:uid="{00000000-0005-0000-0000-00002A200000}"/>
    <cellStyle name="Porcentaje 3 6 2 5 2" xfId="6180" xr:uid="{00000000-0005-0000-0000-00002B200000}"/>
    <cellStyle name="Porcentaje 3 6 2 6" xfId="3196" xr:uid="{00000000-0005-0000-0000-00002C200000}"/>
    <cellStyle name="Porcentaje 3 6 2 6 2" xfId="7476" xr:uid="{00000000-0005-0000-0000-00002D200000}"/>
    <cellStyle name="Porcentaje 3 6 2 7" xfId="3909" xr:uid="{00000000-0005-0000-0000-00002E200000}"/>
    <cellStyle name="Porcentaje 3 6 2 7 2" xfId="8189" xr:uid="{00000000-0005-0000-0000-00002F200000}"/>
    <cellStyle name="Porcentaje 3 6 2 8" xfId="4611" xr:uid="{00000000-0005-0000-0000-000030200000}"/>
    <cellStyle name="Porcentaje 3 6 3" xfId="253" xr:uid="{00000000-0005-0000-0000-000031200000}"/>
    <cellStyle name="Porcentaje 3 6 3 2" xfId="618" xr:uid="{00000000-0005-0000-0000-000032200000}"/>
    <cellStyle name="Porcentaje 3 6 3 2 2" xfId="1494" xr:uid="{00000000-0005-0000-0000-000033200000}"/>
    <cellStyle name="Porcentaje 3 6 3 2 2 2" xfId="2791" xr:uid="{00000000-0005-0000-0000-000034200000}"/>
    <cellStyle name="Porcentaje 3 6 3 2 2 2 2" xfId="7071" xr:uid="{00000000-0005-0000-0000-000035200000}"/>
    <cellStyle name="Porcentaje 3 6 3 2 2 3" xfId="5774" xr:uid="{00000000-0005-0000-0000-000036200000}"/>
    <cellStyle name="Porcentaje 3 6 3 2 3" xfId="2191" xr:uid="{00000000-0005-0000-0000-000037200000}"/>
    <cellStyle name="Porcentaje 3 6 3 2 3 2" xfId="6471" xr:uid="{00000000-0005-0000-0000-000038200000}"/>
    <cellStyle name="Porcentaje 3 6 3 2 4" xfId="3487" xr:uid="{00000000-0005-0000-0000-000039200000}"/>
    <cellStyle name="Porcentaje 3 6 3 2 4 2" xfId="7767" xr:uid="{00000000-0005-0000-0000-00003A200000}"/>
    <cellStyle name="Porcentaje 3 6 3 2 5" xfId="4200" xr:uid="{00000000-0005-0000-0000-00003B200000}"/>
    <cellStyle name="Porcentaje 3 6 3 2 5 2" xfId="8480" xr:uid="{00000000-0005-0000-0000-00003C200000}"/>
    <cellStyle name="Porcentaje 3 6 3 2 6" xfId="4902" xr:uid="{00000000-0005-0000-0000-00003D200000}"/>
    <cellStyle name="Porcentaje 3 6 3 3" xfId="940" xr:uid="{00000000-0005-0000-0000-00003E200000}"/>
    <cellStyle name="Porcentaje 3 6 3 3 2" xfId="2428" xr:uid="{00000000-0005-0000-0000-00003F200000}"/>
    <cellStyle name="Porcentaje 3 6 3 3 2 2" xfId="6708" xr:uid="{00000000-0005-0000-0000-000040200000}"/>
    <cellStyle name="Porcentaje 3 6 3 3 3" xfId="5222" xr:uid="{00000000-0005-0000-0000-000041200000}"/>
    <cellStyle name="Porcentaje 3 6 3 4" xfId="1131" xr:uid="{00000000-0005-0000-0000-000042200000}"/>
    <cellStyle name="Porcentaje 3 6 3 4 2" xfId="5411" xr:uid="{00000000-0005-0000-0000-000043200000}"/>
    <cellStyle name="Porcentaje 3 6 3 5" xfId="1828" xr:uid="{00000000-0005-0000-0000-000044200000}"/>
    <cellStyle name="Porcentaje 3 6 3 5 2" xfId="6108" xr:uid="{00000000-0005-0000-0000-000045200000}"/>
    <cellStyle name="Porcentaje 3 6 3 6" xfId="3124" xr:uid="{00000000-0005-0000-0000-000046200000}"/>
    <cellStyle name="Porcentaje 3 6 3 6 2" xfId="7404" xr:uid="{00000000-0005-0000-0000-000047200000}"/>
    <cellStyle name="Porcentaje 3 6 3 7" xfId="3837" xr:uid="{00000000-0005-0000-0000-000048200000}"/>
    <cellStyle name="Porcentaje 3 6 3 7 2" xfId="8117" xr:uid="{00000000-0005-0000-0000-000049200000}"/>
    <cellStyle name="Porcentaje 3 6 3 8" xfId="4539" xr:uid="{00000000-0005-0000-0000-00004A200000}"/>
    <cellStyle name="Porcentaje 3 6 4" xfId="410" xr:uid="{00000000-0005-0000-0000-00004B200000}"/>
    <cellStyle name="Porcentaje 3 6 4 2" xfId="1286" xr:uid="{00000000-0005-0000-0000-00004C200000}"/>
    <cellStyle name="Porcentaje 3 6 4 2 2" xfId="2583" xr:uid="{00000000-0005-0000-0000-00004D200000}"/>
    <cellStyle name="Porcentaje 3 6 4 2 2 2" xfId="6863" xr:uid="{00000000-0005-0000-0000-00004E200000}"/>
    <cellStyle name="Porcentaje 3 6 4 2 3" xfId="5566" xr:uid="{00000000-0005-0000-0000-00004F200000}"/>
    <cellStyle name="Porcentaje 3 6 4 3" xfId="1983" xr:uid="{00000000-0005-0000-0000-000050200000}"/>
    <cellStyle name="Porcentaje 3 6 4 3 2" xfId="6263" xr:uid="{00000000-0005-0000-0000-000051200000}"/>
    <cellStyle name="Porcentaje 3 6 4 4" xfId="3279" xr:uid="{00000000-0005-0000-0000-000052200000}"/>
    <cellStyle name="Porcentaje 3 6 4 4 2" xfId="7559" xr:uid="{00000000-0005-0000-0000-000053200000}"/>
    <cellStyle name="Porcentaje 3 6 4 5" xfId="3992" xr:uid="{00000000-0005-0000-0000-000054200000}"/>
    <cellStyle name="Porcentaje 3 6 4 5 2" xfId="8272" xr:uid="{00000000-0005-0000-0000-000055200000}"/>
    <cellStyle name="Porcentaje 3 6 4 6" xfId="4694" xr:uid="{00000000-0005-0000-0000-000056200000}"/>
    <cellStyle name="Porcentaje 3 6 5" xfId="530" xr:uid="{00000000-0005-0000-0000-000057200000}"/>
    <cellStyle name="Porcentaje 3 6 5 2" xfId="1406" xr:uid="{00000000-0005-0000-0000-000058200000}"/>
    <cellStyle name="Porcentaje 3 6 5 2 2" xfId="2703" xr:uid="{00000000-0005-0000-0000-000059200000}"/>
    <cellStyle name="Porcentaje 3 6 5 2 2 2" xfId="6983" xr:uid="{00000000-0005-0000-0000-00005A200000}"/>
    <cellStyle name="Porcentaje 3 6 5 2 3" xfId="5686" xr:uid="{00000000-0005-0000-0000-00005B200000}"/>
    <cellStyle name="Porcentaje 3 6 5 3" xfId="2103" xr:uid="{00000000-0005-0000-0000-00005C200000}"/>
    <cellStyle name="Porcentaje 3 6 5 3 2" xfId="6383" xr:uid="{00000000-0005-0000-0000-00005D200000}"/>
    <cellStyle name="Porcentaje 3 6 5 4" xfId="3399" xr:uid="{00000000-0005-0000-0000-00005E200000}"/>
    <cellStyle name="Porcentaje 3 6 5 4 2" xfId="7679" xr:uid="{00000000-0005-0000-0000-00005F200000}"/>
    <cellStyle name="Porcentaje 3 6 5 5" xfId="4112" xr:uid="{00000000-0005-0000-0000-000060200000}"/>
    <cellStyle name="Porcentaje 3 6 5 5 2" xfId="8392" xr:uid="{00000000-0005-0000-0000-000061200000}"/>
    <cellStyle name="Porcentaje 3 6 5 6" xfId="4814" xr:uid="{00000000-0005-0000-0000-000062200000}"/>
    <cellStyle name="Porcentaje 3 6 6" xfId="159" xr:uid="{00000000-0005-0000-0000-000063200000}"/>
    <cellStyle name="Porcentaje 3 6 6 2" xfId="1735" xr:uid="{00000000-0005-0000-0000-000064200000}"/>
    <cellStyle name="Porcentaje 3 6 6 2 2" xfId="6015" xr:uid="{00000000-0005-0000-0000-000065200000}"/>
    <cellStyle name="Porcentaje 3 6 6 3" xfId="3031" xr:uid="{00000000-0005-0000-0000-000066200000}"/>
    <cellStyle name="Porcentaje 3 6 6 3 2" xfId="7311" xr:uid="{00000000-0005-0000-0000-000067200000}"/>
    <cellStyle name="Porcentaje 3 6 6 4" xfId="3744" xr:uid="{00000000-0005-0000-0000-000068200000}"/>
    <cellStyle name="Porcentaje 3 6 6 4 2" xfId="8024" xr:uid="{00000000-0005-0000-0000-000069200000}"/>
    <cellStyle name="Porcentaje 3 6 6 5" xfId="4446" xr:uid="{00000000-0005-0000-0000-00006A200000}"/>
    <cellStyle name="Porcentaje 3 6 7" xfId="780" xr:uid="{00000000-0005-0000-0000-00006B200000}"/>
    <cellStyle name="Porcentaje 3 6 7 2" xfId="2335" xr:uid="{00000000-0005-0000-0000-00006C200000}"/>
    <cellStyle name="Porcentaje 3 6 7 2 2" xfId="6615" xr:uid="{00000000-0005-0000-0000-00006D200000}"/>
    <cellStyle name="Porcentaje 3 6 7 3" xfId="5062" xr:uid="{00000000-0005-0000-0000-00006E200000}"/>
    <cellStyle name="Porcentaje 3 6 8" xfId="1038" xr:uid="{00000000-0005-0000-0000-00006F200000}"/>
    <cellStyle name="Porcentaje 3 6 8 2" xfId="5318" xr:uid="{00000000-0005-0000-0000-000070200000}"/>
    <cellStyle name="Porcentaje 3 6 9" xfId="1654" xr:uid="{00000000-0005-0000-0000-000071200000}"/>
    <cellStyle name="Porcentaje 3 6 9 2" xfId="5934" xr:uid="{00000000-0005-0000-0000-000072200000}"/>
    <cellStyle name="Porcentaje 3 7" xfId="86" xr:uid="{00000000-0005-0000-0000-000073200000}"/>
    <cellStyle name="Porcentaje 3 7 10" xfId="2959" xr:uid="{00000000-0005-0000-0000-000074200000}"/>
    <cellStyle name="Porcentaje 3 7 10 2" xfId="7239" xr:uid="{00000000-0005-0000-0000-000075200000}"/>
    <cellStyle name="Porcentaje 3 7 11" xfId="3655" xr:uid="{00000000-0005-0000-0000-000076200000}"/>
    <cellStyle name="Porcentaje 3 7 11 2" xfId="7935" xr:uid="{00000000-0005-0000-0000-000077200000}"/>
    <cellStyle name="Porcentaje 3 7 12" xfId="4374" xr:uid="{00000000-0005-0000-0000-000078200000}"/>
    <cellStyle name="Porcentaje 3 7 2" xfId="333" xr:uid="{00000000-0005-0000-0000-000079200000}"/>
    <cellStyle name="Porcentaje 3 7 2 2" xfId="698" xr:uid="{00000000-0005-0000-0000-00007A200000}"/>
    <cellStyle name="Porcentaje 3 7 2 2 2" xfId="1574" xr:uid="{00000000-0005-0000-0000-00007B200000}"/>
    <cellStyle name="Porcentaje 3 7 2 2 2 2" xfId="2871" xr:uid="{00000000-0005-0000-0000-00007C200000}"/>
    <cellStyle name="Porcentaje 3 7 2 2 2 2 2" xfId="7151" xr:uid="{00000000-0005-0000-0000-00007D200000}"/>
    <cellStyle name="Porcentaje 3 7 2 2 2 3" xfId="5854" xr:uid="{00000000-0005-0000-0000-00007E200000}"/>
    <cellStyle name="Porcentaje 3 7 2 2 3" xfId="2271" xr:uid="{00000000-0005-0000-0000-00007F200000}"/>
    <cellStyle name="Porcentaje 3 7 2 2 3 2" xfId="6551" xr:uid="{00000000-0005-0000-0000-000080200000}"/>
    <cellStyle name="Porcentaje 3 7 2 2 4" xfId="3567" xr:uid="{00000000-0005-0000-0000-000081200000}"/>
    <cellStyle name="Porcentaje 3 7 2 2 4 2" xfId="7847" xr:uid="{00000000-0005-0000-0000-000082200000}"/>
    <cellStyle name="Porcentaje 3 7 2 2 5" xfId="4280" xr:uid="{00000000-0005-0000-0000-000083200000}"/>
    <cellStyle name="Porcentaje 3 7 2 2 5 2" xfId="8560" xr:uid="{00000000-0005-0000-0000-000084200000}"/>
    <cellStyle name="Porcentaje 3 7 2 2 6" xfId="4982" xr:uid="{00000000-0005-0000-0000-000085200000}"/>
    <cellStyle name="Porcentaje 3 7 2 3" xfId="860" xr:uid="{00000000-0005-0000-0000-000086200000}"/>
    <cellStyle name="Porcentaje 3 7 2 3 2" xfId="2508" xr:uid="{00000000-0005-0000-0000-000087200000}"/>
    <cellStyle name="Porcentaje 3 7 2 3 2 2" xfId="6788" xr:uid="{00000000-0005-0000-0000-000088200000}"/>
    <cellStyle name="Porcentaje 3 7 2 3 3" xfId="5142" xr:uid="{00000000-0005-0000-0000-000089200000}"/>
    <cellStyle name="Porcentaje 3 7 2 4" xfId="1211" xr:uid="{00000000-0005-0000-0000-00008A200000}"/>
    <cellStyle name="Porcentaje 3 7 2 4 2" xfId="5491" xr:uid="{00000000-0005-0000-0000-00008B200000}"/>
    <cellStyle name="Porcentaje 3 7 2 5" xfId="1908" xr:uid="{00000000-0005-0000-0000-00008C200000}"/>
    <cellStyle name="Porcentaje 3 7 2 5 2" xfId="6188" xr:uid="{00000000-0005-0000-0000-00008D200000}"/>
    <cellStyle name="Porcentaje 3 7 2 6" xfId="3204" xr:uid="{00000000-0005-0000-0000-00008E200000}"/>
    <cellStyle name="Porcentaje 3 7 2 6 2" xfId="7484" xr:uid="{00000000-0005-0000-0000-00008F200000}"/>
    <cellStyle name="Porcentaje 3 7 2 7" xfId="3917" xr:uid="{00000000-0005-0000-0000-000090200000}"/>
    <cellStyle name="Porcentaje 3 7 2 7 2" xfId="8197" xr:uid="{00000000-0005-0000-0000-000091200000}"/>
    <cellStyle name="Porcentaje 3 7 2 8" xfId="4619" xr:uid="{00000000-0005-0000-0000-000092200000}"/>
    <cellStyle name="Porcentaje 3 7 3" xfId="261" xr:uid="{00000000-0005-0000-0000-000093200000}"/>
    <cellStyle name="Porcentaje 3 7 3 2" xfId="626" xr:uid="{00000000-0005-0000-0000-000094200000}"/>
    <cellStyle name="Porcentaje 3 7 3 2 2" xfId="1502" xr:uid="{00000000-0005-0000-0000-000095200000}"/>
    <cellStyle name="Porcentaje 3 7 3 2 2 2" xfId="2799" xr:uid="{00000000-0005-0000-0000-000096200000}"/>
    <cellStyle name="Porcentaje 3 7 3 2 2 2 2" xfId="7079" xr:uid="{00000000-0005-0000-0000-000097200000}"/>
    <cellStyle name="Porcentaje 3 7 3 2 2 3" xfId="5782" xr:uid="{00000000-0005-0000-0000-000098200000}"/>
    <cellStyle name="Porcentaje 3 7 3 2 3" xfId="2199" xr:uid="{00000000-0005-0000-0000-000099200000}"/>
    <cellStyle name="Porcentaje 3 7 3 2 3 2" xfId="6479" xr:uid="{00000000-0005-0000-0000-00009A200000}"/>
    <cellStyle name="Porcentaje 3 7 3 2 4" xfId="3495" xr:uid="{00000000-0005-0000-0000-00009B200000}"/>
    <cellStyle name="Porcentaje 3 7 3 2 4 2" xfId="7775" xr:uid="{00000000-0005-0000-0000-00009C200000}"/>
    <cellStyle name="Porcentaje 3 7 3 2 5" xfId="4208" xr:uid="{00000000-0005-0000-0000-00009D200000}"/>
    <cellStyle name="Porcentaje 3 7 3 2 5 2" xfId="8488" xr:uid="{00000000-0005-0000-0000-00009E200000}"/>
    <cellStyle name="Porcentaje 3 7 3 2 6" xfId="4910" xr:uid="{00000000-0005-0000-0000-00009F200000}"/>
    <cellStyle name="Porcentaje 3 7 3 3" xfId="948" xr:uid="{00000000-0005-0000-0000-0000A0200000}"/>
    <cellStyle name="Porcentaje 3 7 3 3 2" xfId="2436" xr:uid="{00000000-0005-0000-0000-0000A1200000}"/>
    <cellStyle name="Porcentaje 3 7 3 3 2 2" xfId="6716" xr:uid="{00000000-0005-0000-0000-0000A2200000}"/>
    <cellStyle name="Porcentaje 3 7 3 3 3" xfId="5230" xr:uid="{00000000-0005-0000-0000-0000A3200000}"/>
    <cellStyle name="Porcentaje 3 7 3 4" xfId="1139" xr:uid="{00000000-0005-0000-0000-0000A4200000}"/>
    <cellStyle name="Porcentaje 3 7 3 4 2" xfId="5419" xr:uid="{00000000-0005-0000-0000-0000A5200000}"/>
    <cellStyle name="Porcentaje 3 7 3 5" xfId="1836" xr:uid="{00000000-0005-0000-0000-0000A6200000}"/>
    <cellStyle name="Porcentaje 3 7 3 5 2" xfId="6116" xr:uid="{00000000-0005-0000-0000-0000A7200000}"/>
    <cellStyle name="Porcentaje 3 7 3 6" xfId="3132" xr:uid="{00000000-0005-0000-0000-0000A8200000}"/>
    <cellStyle name="Porcentaje 3 7 3 6 2" xfId="7412" xr:uid="{00000000-0005-0000-0000-0000A9200000}"/>
    <cellStyle name="Porcentaje 3 7 3 7" xfId="3845" xr:uid="{00000000-0005-0000-0000-0000AA200000}"/>
    <cellStyle name="Porcentaje 3 7 3 7 2" xfId="8125" xr:uid="{00000000-0005-0000-0000-0000AB200000}"/>
    <cellStyle name="Porcentaje 3 7 3 8" xfId="4547" xr:uid="{00000000-0005-0000-0000-0000AC200000}"/>
    <cellStyle name="Porcentaje 3 7 4" xfId="418" xr:uid="{00000000-0005-0000-0000-0000AD200000}"/>
    <cellStyle name="Porcentaje 3 7 4 2" xfId="1294" xr:uid="{00000000-0005-0000-0000-0000AE200000}"/>
    <cellStyle name="Porcentaje 3 7 4 2 2" xfId="2591" xr:uid="{00000000-0005-0000-0000-0000AF200000}"/>
    <cellStyle name="Porcentaje 3 7 4 2 2 2" xfId="6871" xr:uid="{00000000-0005-0000-0000-0000B0200000}"/>
    <cellStyle name="Porcentaje 3 7 4 2 3" xfId="5574" xr:uid="{00000000-0005-0000-0000-0000B1200000}"/>
    <cellStyle name="Porcentaje 3 7 4 3" xfId="1991" xr:uid="{00000000-0005-0000-0000-0000B2200000}"/>
    <cellStyle name="Porcentaje 3 7 4 3 2" xfId="6271" xr:uid="{00000000-0005-0000-0000-0000B3200000}"/>
    <cellStyle name="Porcentaje 3 7 4 4" xfId="3287" xr:uid="{00000000-0005-0000-0000-0000B4200000}"/>
    <cellStyle name="Porcentaje 3 7 4 4 2" xfId="7567" xr:uid="{00000000-0005-0000-0000-0000B5200000}"/>
    <cellStyle name="Porcentaje 3 7 4 5" xfId="4000" xr:uid="{00000000-0005-0000-0000-0000B6200000}"/>
    <cellStyle name="Porcentaje 3 7 4 5 2" xfId="8280" xr:uid="{00000000-0005-0000-0000-0000B7200000}"/>
    <cellStyle name="Porcentaje 3 7 4 6" xfId="4702" xr:uid="{00000000-0005-0000-0000-0000B8200000}"/>
    <cellStyle name="Porcentaje 3 7 5" xfId="538" xr:uid="{00000000-0005-0000-0000-0000B9200000}"/>
    <cellStyle name="Porcentaje 3 7 5 2" xfId="1414" xr:uid="{00000000-0005-0000-0000-0000BA200000}"/>
    <cellStyle name="Porcentaje 3 7 5 2 2" xfId="2711" xr:uid="{00000000-0005-0000-0000-0000BB200000}"/>
    <cellStyle name="Porcentaje 3 7 5 2 2 2" xfId="6991" xr:uid="{00000000-0005-0000-0000-0000BC200000}"/>
    <cellStyle name="Porcentaje 3 7 5 2 3" xfId="5694" xr:uid="{00000000-0005-0000-0000-0000BD200000}"/>
    <cellStyle name="Porcentaje 3 7 5 3" xfId="2111" xr:uid="{00000000-0005-0000-0000-0000BE200000}"/>
    <cellStyle name="Porcentaje 3 7 5 3 2" xfId="6391" xr:uid="{00000000-0005-0000-0000-0000BF200000}"/>
    <cellStyle name="Porcentaje 3 7 5 4" xfId="3407" xr:uid="{00000000-0005-0000-0000-0000C0200000}"/>
    <cellStyle name="Porcentaje 3 7 5 4 2" xfId="7687" xr:uid="{00000000-0005-0000-0000-0000C1200000}"/>
    <cellStyle name="Porcentaje 3 7 5 5" xfId="4120" xr:uid="{00000000-0005-0000-0000-0000C2200000}"/>
    <cellStyle name="Porcentaje 3 7 5 5 2" xfId="8400" xr:uid="{00000000-0005-0000-0000-0000C3200000}"/>
    <cellStyle name="Porcentaje 3 7 5 6" xfId="4822" xr:uid="{00000000-0005-0000-0000-0000C4200000}"/>
    <cellStyle name="Porcentaje 3 7 6" xfId="167" xr:uid="{00000000-0005-0000-0000-0000C5200000}"/>
    <cellStyle name="Porcentaje 3 7 6 2" xfId="1743" xr:uid="{00000000-0005-0000-0000-0000C6200000}"/>
    <cellStyle name="Porcentaje 3 7 6 2 2" xfId="6023" xr:uid="{00000000-0005-0000-0000-0000C7200000}"/>
    <cellStyle name="Porcentaje 3 7 6 3" xfId="3039" xr:uid="{00000000-0005-0000-0000-0000C8200000}"/>
    <cellStyle name="Porcentaje 3 7 6 3 2" xfId="7319" xr:uid="{00000000-0005-0000-0000-0000C9200000}"/>
    <cellStyle name="Porcentaje 3 7 6 4" xfId="3752" xr:uid="{00000000-0005-0000-0000-0000CA200000}"/>
    <cellStyle name="Porcentaje 3 7 6 4 2" xfId="8032" xr:uid="{00000000-0005-0000-0000-0000CB200000}"/>
    <cellStyle name="Porcentaje 3 7 6 5" xfId="4454" xr:uid="{00000000-0005-0000-0000-0000CC200000}"/>
    <cellStyle name="Porcentaje 3 7 7" xfId="788" xr:uid="{00000000-0005-0000-0000-0000CD200000}"/>
    <cellStyle name="Porcentaje 3 7 7 2" xfId="2343" xr:uid="{00000000-0005-0000-0000-0000CE200000}"/>
    <cellStyle name="Porcentaje 3 7 7 2 2" xfId="6623" xr:uid="{00000000-0005-0000-0000-0000CF200000}"/>
    <cellStyle name="Porcentaje 3 7 7 3" xfId="5070" xr:uid="{00000000-0005-0000-0000-0000D0200000}"/>
    <cellStyle name="Porcentaje 3 7 8" xfId="1046" xr:uid="{00000000-0005-0000-0000-0000D1200000}"/>
    <cellStyle name="Porcentaje 3 7 8 2" xfId="5326" xr:uid="{00000000-0005-0000-0000-0000D2200000}"/>
    <cellStyle name="Porcentaje 3 7 9" xfId="1662" xr:uid="{00000000-0005-0000-0000-0000D3200000}"/>
    <cellStyle name="Porcentaje 3 7 9 2" xfId="5942" xr:uid="{00000000-0005-0000-0000-0000D4200000}"/>
    <cellStyle name="Porcentaje 3 8" xfId="94" xr:uid="{00000000-0005-0000-0000-0000D5200000}"/>
    <cellStyle name="Porcentaje 3 8 10" xfId="2967" xr:uid="{00000000-0005-0000-0000-0000D6200000}"/>
    <cellStyle name="Porcentaje 3 8 10 2" xfId="7247" xr:uid="{00000000-0005-0000-0000-0000D7200000}"/>
    <cellStyle name="Porcentaje 3 8 11" xfId="3663" xr:uid="{00000000-0005-0000-0000-0000D8200000}"/>
    <cellStyle name="Porcentaje 3 8 11 2" xfId="7943" xr:uid="{00000000-0005-0000-0000-0000D9200000}"/>
    <cellStyle name="Porcentaje 3 8 12" xfId="4382" xr:uid="{00000000-0005-0000-0000-0000DA200000}"/>
    <cellStyle name="Porcentaje 3 8 2" xfId="341" xr:uid="{00000000-0005-0000-0000-0000DB200000}"/>
    <cellStyle name="Porcentaje 3 8 2 2" xfId="706" xr:uid="{00000000-0005-0000-0000-0000DC200000}"/>
    <cellStyle name="Porcentaje 3 8 2 2 2" xfId="1582" xr:uid="{00000000-0005-0000-0000-0000DD200000}"/>
    <cellStyle name="Porcentaje 3 8 2 2 2 2" xfId="2879" xr:uid="{00000000-0005-0000-0000-0000DE200000}"/>
    <cellStyle name="Porcentaje 3 8 2 2 2 2 2" xfId="7159" xr:uid="{00000000-0005-0000-0000-0000DF200000}"/>
    <cellStyle name="Porcentaje 3 8 2 2 2 3" xfId="5862" xr:uid="{00000000-0005-0000-0000-0000E0200000}"/>
    <cellStyle name="Porcentaje 3 8 2 2 3" xfId="2279" xr:uid="{00000000-0005-0000-0000-0000E1200000}"/>
    <cellStyle name="Porcentaje 3 8 2 2 3 2" xfId="6559" xr:uid="{00000000-0005-0000-0000-0000E2200000}"/>
    <cellStyle name="Porcentaje 3 8 2 2 4" xfId="3575" xr:uid="{00000000-0005-0000-0000-0000E3200000}"/>
    <cellStyle name="Porcentaje 3 8 2 2 4 2" xfId="7855" xr:uid="{00000000-0005-0000-0000-0000E4200000}"/>
    <cellStyle name="Porcentaje 3 8 2 2 5" xfId="4288" xr:uid="{00000000-0005-0000-0000-0000E5200000}"/>
    <cellStyle name="Porcentaje 3 8 2 2 5 2" xfId="8568" xr:uid="{00000000-0005-0000-0000-0000E6200000}"/>
    <cellStyle name="Porcentaje 3 8 2 2 6" xfId="4990" xr:uid="{00000000-0005-0000-0000-0000E7200000}"/>
    <cellStyle name="Porcentaje 3 8 2 3" xfId="868" xr:uid="{00000000-0005-0000-0000-0000E8200000}"/>
    <cellStyle name="Porcentaje 3 8 2 3 2" xfId="2516" xr:uid="{00000000-0005-0000-0000-0000E9200000}"/>
    <cellStyle name="Porcentaje 3 8 2 3 2 2" xfId="6796" xr:uid="{00000000-0005-0000-0000-0000EA200000}"/>
    <cellStyle name="Porcentaje 3 8 2 3 3" xfId="5150" xr:uid="{00000000-0005-0000-0000-0000EB200000}"/>
    <cellStyle name="Porcentaje 3 8 2 4" xfId="1219" xr:uid="{00000000-0005-0000-0000-0000EC200000}"/>
    <cellStyle name="Porcentaje 3 8 2 4 2" xfId="5499" xr:uid="{00000000-0005-0000-0000-0000ED200000}"/>
    <cellStyle name="Porcentaje 3 8 2 5" xfId="1916" xr:uid="{00000000-0005-0000-0000-0000EE200000}"/>
    <cellStyle name="Porcentaje 3 8 2 5 2" xfId="6196" xr:uid="{00000000-0005-0000-0000-0000EF200000}"/>
    <cellStyle name="Porcentaje 3 8 2 6" xfId="3212" xr:uid="{00000000-0005-0000-0000-0000F0200000}"/>
    <cellStyle name="Porcentaje 3 8 2 6 2" xfId="7492" xr:uid="{00000000-0005-0000-0000-0000F1200000}"/>
    <cellStyle name="Porcentaje 3 8 2 7" xfId="3925" xr:uid="{00000000-0005-0000-0000-0000F2200000}"/>
    <cellStyle name="Porcentaje 3 8 2 7 2" xfId="8205" xr:uid="{00000000-0005-0000-0000-0000F3200000}"/>
    <cellStyle name="Porcentaje 3 8 2 8" xfId="4627" xr:uid="{00000000-0005-0000-0000-0000F4200000}"/>
    <cellStyle name="Porcentaje 3 8 3" xfId="269" xr:uid="{00000000-0005-0000-0000-0000F5200000}"/>
    <cellStyle name="Porcentaje 3 8 3 2" xfId="634" xr:uid="{00000000-0005-0000-0000-0000F6200000}"/>
    <cellStyle name="Porcentaje 3 8 3 2 2" xfId="1510" xr:uid="{00000000-0005-0000-0000-0000F7200000}"/>
    <cellStyle name="Porcentaje 3 8 3 2 2 2" xfId="2807" xr:uid="{00000000-0005-0000-0000-0000F8200000}"/>
    <cellStyle name="Porcentaje 3 8 3 2 2 2 2" xfId="7087" xr:uid="{00000000-0005-0000-0000-0000F9200000}"/>
    <cellStyle name="Porcentaje 3 8 3 2 2 3" xfId="5790" xr:uid="{00000000-0005-0000-0000-0000FA200000}"/>
    <cellStyle name="Porcentaje 3 8 3 2 3" xfId="2207" xr:uid="{00000000-0005-0000-0000-0000FB200000}"/>
    <cellStyle name="Porcentaje 3 8 3 2 3 2" xfId="6487" xr:uid="{00000000-0005-0000-0000-0000FC200000}"/>
    <cellStyle name="Porcentaje 3 8 3 2 4" xfId="3503" xr:uid="{00000000-0005-0000-0000-0000FD200000}"/>
    <cellStyle name="Porcentaje 3 8 3 2 4 2" xfId="7783" xr:uid="{00000000-0005-0000-0000-0000FE200000}"/>
    <cellStyle name="Porcentaje 3 8 3 2 5" xfId="4216" xr:uid="{00000000-0005-0000-0000-0000FF200000}"/>
    <cellStyle name="Porcentaje 3 8 3 2 5 2" xfId="8496" xr:uid="{00000000-0005-0000-0000-000000210000}"/>
    <cellStyle name="Porcentaje 3 8 3 2 6" xfId="4918" xr:uid="{00000000-0005-0000-0000-000001210000}"/>
    <cellStyle name="Porcentaje 3 8 3 3" xfId="956" xr:uid="{00000000-0005-0000-0000-000002210000}"/>
    <cellStyle name="Porcentaje 3 8 3 3 2" xfId="2444" xr:uid="{00000000-0005-0000-0000-000003210000}"/>
    <cellStyle name="Porcentaje 3 8 3 3 2 2" xfId="6724" xr:uid="{00000000-0005-0000-0000-000004210000}"/>
    <cellStyle name="Porcentaje 3 8 3 3 3" xfId="5238" xr:uid="{00000000-0005-0000-0000-000005210000}"/>
    <cellStyle name="Porcentaje 3 8 3 4" xfId="1147" xr:uid="{00000000-0005-0000-0000-000006210000}"/>
    <cellStyle name="Porcentaje 3 8 3 4 2" xfId="5427" xr:uid="{00000000-0005-0000-0000-000007210000}"/>
    <cellStyle name="Porcentaje 3 8 3 5" xfId="1844" xr:uid="{00000000-0005-0000-0000-000008210000}"/>
    <cellStyle name="Porcentaje 3 8 3 5 2" xfId="6124" xr:uid="{00000000-0005-0000-0000-000009210000}"/>
    <cellStyle name="Porcentaje 3 8 3 6" xfId="3140" xr:uid="{00000000-0005-0000-0000-00000A210000}"/>
    <cellStyle name="Porcentaje 3 8 3 6 2" xfId="7420" xr:uid="{00000000-0005-0000-0000-00000B210000}"/>
    <cellStyle name="Porcentaje 3 8 3 7" xfId="3853" xr:uid="{00000000-0005-0000-0000-00000C210000}"/>
    <cellStyle name="Porcentaje 3 8 3 7 2" xfId="8133" xr:uid="{00000000-0005-0000-0000-00000D210000}"/>
    <cellStyle name="Porcentaje 3 8 3 8" xfId="4555" xr:uid="{00000000-0005-0000-0000-00000E210000}"/>
    <cellStyle name="Porcentaje 3 8 4" xfId="426" xr:uid="{00000000-0005-0000-0000-00000F210000}"/>
    <cellStyle name="Porcentaje 3 8 4 2" xfId="1302" xr:uid="{00000000-0005-0000-0000-000010210000}"/>
    <cellStyle name="Porcentaje 3 8 4 2 2" xfId="2599" xr:uid="{00000000-0005-0000-0000-000011210000}"/>
    <cellStyle name="Porcentaje 3 8 4 2 2 2" xfId="6879" xr:uid="{00000000-0005-0000-0000-000012210000}"/>
    <cellStyle name="Porcentaje 3 8 4 2 3" xfId="5582" xr:uid="{00000000-0005-0000-0000-000013210000}"/>
    <cellStyle name="Porcentaje 3 8 4 3" xfId="1999" xr:uid="{00000000-0005-0000-0000-000014210000}"/>
    <cellStyle name="Porcentaje 3 8 4 3 2" xfId="6279" xr:uid="{00000000-0005-0000-0000-000015210000}"/>
    <cellStyle name="Porcentaje 3 8 4 4" xfId="3295" xr:uid="{00000000-0005-0000-0000-000016210000}"/>
    <cellStyle name="Porcentaje 3 8 4 4 2" xfId="7575" xr:uid="{00000000-0005-0000-0000-000017210000}"/>
    <cellStyle name="Porcentaje 3 8 4 5" xfId="4008" xr:uid="{00000000-0005-0000-0000-000018210000}"/>
    <cellStyle name="Porcentaje 3 8 4 5 2" xfId="8288" xr:uid="{00000000-0005-0000-0000-000019210000}"/>
    <cellStyle name="Porcentaje 3 8 4 6" xfId="4710" xr:uid="{00000000-0005-0000-0000-00001A210000}"/>
    <cellStyle name="Porcentaje 3 8 5" xfId="546" xr:uid="{00000000-0005-0000-0000-00001B210000}"/>
    <cellStyle name="Porcentaje 3 8 5 2" xfId="1422" xr:uid="{00000000-0005-0000-0000-00001C210000}"/>
    <cellStyle name="Porcentaje 3 8 5 2 2" xfId="2719" xr:uid="{00000000-0005-0000-0000-00001D210000}"/>
    <cellStyle name="Porcentaje 3 8 5 2 2 2" xfId="6999" xr:uid="{00000000-0005-0000-0000-00001E210000}"/>
    <cellStyle name="Porcentaje 3 8 5 2 3" xfId="5702" xr:uid="{00000000-0005-0000-0000-00001F210000}"/>
    <cellStyle name="Porcentaje 3 8 5 3" xfId="2119" xr:uid="{00000000-0005-0000-0000-000020210000}"/>
    <cellStyle name="Porcentaje 3 8 5 3 2" xfId="6399" xr:uid="{00000000-0005-0000-0000-000021210000}"/>
    <cellStyle name="Porcentaje 3 8 5 4" xfId="3415" xr:uid="{00000000-0005-0000-0000-000022210000}"/>
    <cellStyle name="Porcentaje 3 8 5 4 2" xfId="7695" xr:uid="{00000000-0005-0000-0000-000023210000}"/>
    <cellStyle name="Porcentaje 3 8 5 5" xfId="4128" xr:uid="{00000000-0005-0000-0000-000024210000}"/>
    <cellStyle name="Porcentaje 3 8 5 5 2" xfId="8408" xr:uid="{00000000-0005-0000-0000-000025210000}"/>
    <cellStyle name="Porcentaje 3 8 5 6" xfId="4830" xr:uid="{00000000-0005-0000-0000-000026210000}"/>
    <cellStyle name="Porcentaje 3 8 6" xfId="175" xr:uid="{00000000-0005-0000-0000-000027210000}"/>
    <cellStyle name="Porcentaje 3 8 6 2" xfId="1751" xr:uid="{00000000-0005-0000-0000-000028210000}"/>
    <cellStyle name="Porcentaje 3 8 6 2 2" xfId="6031" xr:uid="{00000000-0005-0000-0000-000029210000}"/>
    <cellStyle name="Porcentaje 3 8 6 3" xfId="3047" xr:uid="{00000000-0005-0000-0000-00002A210000}"/>
    <cellStyle name="Porcentaje 3 8 6 3 2" xfId="7327" xr:uid="{00000000-0005-0000-0000-00002B210000}"/>
    <cellStyle name="Porcentaje 3 8 6 4" xfId="3760" xr:uid="{00000000-0005-0000-0000-00002C210000}"/>
    <cellStyle name="Porcentaje 3 8 6 4 2" xfId="8040" xr:uid="{00000000-0005-0000-0000-00002D210000}"/>
    <cellStyle name="Porcentaje 3 8 6 5" xfId="4462" xr:uid="{00000000-0005-0000-0000-00002E210000}"/>
    <cellStyle name="Porcentaje 3 8 7" xfId="796" xr:uid="{00000000-0005-0000-0000-00002F210000}"/>
    <cellStyle name="Porcentaje 3 8 7 2" xfId="2351" xr:uid="{00000000-0005-0000-0000-000030210000}"/>
    <cellStyle name="Porcentaje 3 8 7 2 2" xfId="6631" xr:uid="{00000000-0005-0000-0000-000031210000}"/>
    <cellStyle name="Porcentaje 3 8 7 3" xfId="5078" xr:uid="{00000000-0005-0000-0000-000032210000}"/>
    <cellStyle name="Porcentaje 3 8 8" xfId="1054" xr:uid="{00000000-0005-0000-0000-000033210000}"/>
    <cellStyle name="Porcentaje 3 8 8 2" xfId="5334" xr:uid="{00000000-0005-0000-0000-000034210000}"/>
    <cellStyle name="Porcentaje 3 8 9" xfId="1670" xr:uid="{00000000-0005-0000-0000-000035210000}"/>
    <cellStyle name="Porcentaje 3 8 9 2" xfId="5950" xr:uid="{00000000-0005-0000-0000-000036210000}"/>
    <cellStyle name="Porcentaje 3 9" xfId="34" xr:uid="{00000000-0005-0000-0000-000037210000}"/>
    <cellStyle name="Porcentaje 3 9 10" xfId="3607" xr:uid="{00000000-0005-0000-0000-000038210000}"/>
    <cellStyle name="Porcentaje 3 9 10 2" xfId="7887" xr:uid="{00000000-0005-0000-0000-000039210000}"/>
    <cellStyle name="Porcentaje 3 9 11" xfId="4326" xr:uid="{00000000-0005-0000-0000-00003A210000}"/>
    <cellStyle name="Porcentaje 3 9 2" xfId="474" xr:uid="{00000000-0005-0000-0000-00003B210000}"/>
    <cellStyle name="Porcentaje 3 9 2 2" xfId="900" xr:uid="{00000000-0005-0000-0000-00003C210000}"/>
    <cellStyle name="Porcentaje 3 9 2 2 2" xfId="2647" xr:uid="{00000000-0005-0000-0000-00003D210000}"/>
    <cellStyle name="Porcentaje 3 9 2 2 2 2" xfId="6927" xr:uid="{00000000-0005-0000-0000-00003E210000}"/>
    <cellStyle name="Porcentaje 3 9 2 2 3" xfId="5182" xr:uid="{00000000-0005-0000-0000-00003F210000}"/>
    <cellStyle name="Porcentaje 3 9 2 3" xfId="1350" xr:uid="{00000000-0005-0000-0000-000040210000}"/>
    <cellStyle name="Porcentaje 3 9 2 3 2" xfId="5630" xr:uid="{00000000-0005-0000-0000-000041210000}"/>
    <cellStyle name="Porcentaje 3 9 2 4" xfId="2047" xr:uid="{00000000-0005-0000-0000-000042210000}"/>
    <cellStyle name="Porcentaje 3 9 2 4 2" xfId="6327" xr:uid="{00000000-0005-0000-0000-000043210000}"/>
    <cellStyle name="Porcentaje 3 9 2 5" xfId="3343" xr:uid="{00000000-0005-0000-0000-000044210000}"/>
    <cellStyle name="Porcentaje 3 9 2 5 2" xfId="7623" xr:uid="{00000000-0005-0000-0000-000045210000}"/>
    <cellStyle name="Porcentaje 3 9 2 6" xfId="4056" xr:uid="{00000000-0005-0000-0000-000046210000}"/>
    <cellStyle name="Porcentaje 3 9 2 6 2" xfId="8336" xr:uid="{00000000-0005-0000-0000-000047210000}"/>
    <cellStyle name="Porcentaje 3 9 2 7" xfId="4758" xr:uid="{00000000-0005-0000-0000-000048210000}"/>
    <cellStyle name="Porcentaje 3 9 3" xfId="369" xr:uid="{00000000-0005-0000-0000-000049210000}"/>
    <cellStyle name="Porcentaje 3 9 3 2" xfId="1246" xr:uid="{00000000-0005-0000-0000-00004A210000}"/>
    <cellStyle name="Porcentaje 3 9 3 2 2" xfId="2543" xr:uid="{00000000-0005-0000-0000-00004B210000}"/>
    <cellStyle name="Porcentaje 3 9 3 2 2 2" xfId="6823" xr:uid="{00000000-0005-0000-0000-00004C210000}"/>
    <cellStyle name="Porcentaje 3 9 3 2 3" xfId="5526" xr:uid="{00000000-0005-0000-0000-00004D210000}"/>
    <cellStyle name="Porcentaje 3 9 3 3" xfId="1943" xr:uid="{00000000-0005-0000-0000-00004E210000}"/>
    <cellStyle name="Porcentaje 3 9 3 3 2" xfId="6223" xr:uid="{00000000-0005-0000-0000-00004F210000}"/>
    <cellStyle name="Porcentaje 3 9 3 4" xfId="3239" xr:uid="{00000000-0005-0000-0000-000050210000}"/>
    <cellStyle name="Porcentaje 3 9 3 4 2" xfId="7519" xr:uid="{00000000-0005-0000-0000-000051210000}"/>
    <cellStyle name="Porcentaje 3 9 3 5" xfId="3952" xr:uid="{00000000-0005-0000-0000-000052210000}"/>
    <cellStyle name="Porcentaje 3 9 3 5 2" xfId="8232" xr:uid="{00000000-0005-0000-0000-000053210000}"/>
    <cellStyle name="Porcentaje 3 9 3 6" xfId="4654" xr:uid="{00000000-0005-0000-0000-000054210000}"/>
    <cellStyle name="Porcentaje 3 9 4" xfId="578" xr:uid="{00000000-0005-0000-0000-000055210000}"/>
    <cellStyle name="Porcentaje 3 9 4 2" xfId="1454" xr:uid="{00000000-0005-0000-0000-000056210000}"/>
    <cellStyle name="Porcentaje 3 9 4 2 2" xfId="2751" xr:uid="{00000000-0005-0000-0000-000057210000}"/>
    <cellStyle name="Porcentaje 3 9 4 2 2 2" xfId="7031" xr:uid="{00000000-0005-0000-0000-000058210000}"/>
    <cellStyle name="Porcentaje 3 9 4 2 3" xfId="5734" xr:uid="{00000000-0005-0000-0000-000059210000}"/>
    <cellStyle name="Porcentaje 3 9 4 3" xfId="2151" xr:uid="{00000000-0005-0000-0000-00005A210000}"/>
    <cellStyle name="Porcentaje 3 9 4 3 2" xfId="6431" xr:uid="{00000000-0005-0000-0000-00005B210000}"/>
    <cellStyle name="Porcentaje 3 9 4 4" xfId="3447" xr:uid="{00000000-0005-0000-0000-00005C210000}"/>
    <cellStyle name="Porcentaje 3 9 4 4 2" xfId="7727" xr:uid="{00000000-0005-0000-0000-00005D210000}"/>
    <cellStyle name="Porcentaje 3 9 4 5" xfId="4160" xr:uid="{00000000-0005-0000-0000-00005E210000}"/>
    <cellStyle name="Porcentaje 3 9 4 5 2" xfId="8440" xr:uid="{00000000-0005-0000-0000-00005F210000}"/>
    <cellStyle name="Porcentaje 3 9 4 6" xfId="4862" xr:uid="{00000000-0005-0000-0000-000060210000}"/>
    <cellStyle name="Porcentaje 3 9 5" xfId="210" xr:uid="{00000000-0005-0000-0000-000061210000}"/>
    <cellStyle name="Porcentaje 3 9 5 2" xfId="1786" xr:uid="{00000000-0005-0000-0000-000062210000}"/>
    <cellStyle name="Porcentaje 3 9 5 2 2" xfId="6066" xr:uid="{00000000-0005-0000-0000-000063210000}"/>
    <cellStyle name="Porcentaje 3 9 5 3" xfId="3082" xr:uid="{00000000-0005-0000-0000-000064210000}"/>
    <cellStyle name="Porcentaje 3 9 5 3 2" xfId="7362" xr:uid="{00000000-0005-0000-0000-000065210000}"/>
    <cellStyle name="Porcentaje 3 9 5 4" xfId="3795" xr:uid="{00000000-0005-0000-0000-000066210000}"/>
    <cellStyle name="Porcentaje 3 9 5 4 2" xfId="8075" xr:uid="{00000000-0005-0000-0000-000067210000}"/>
    <cellStyle name="Porcentaje 3 9 5 5" xfId="4497" xr:uid="{00000000-0005-0000-0000-000068210000}"/>
    <cellStyle name="Porcentaje 3 9 6" xfId="740" xr:uid="{00000000-0005-0000-0000-000069210000}"/>
    <cellStyle name="Porcentaje 3 9 6 2" xfId="2386" xr:uid="{00000000-0005-0000-0000-00006A210000}"/>
    <cellStyle name="Porcentaje 3 9 6 2 2" xfId="6666" xr:uid="{00000000-0005-0000-0000-00006B210000}"/>
    <cellStyle name="Porcentaje 3 9 6 3" xfId="5022" xr:uid="{00000000-0005-0000-0000-00006C210000}"/>
    <cellStyle name="Porcentaje 3 9 7" xfId="1089" xr:uid="{00000000-0005-0000-0000-00006D210000}"/>
    <cellStyle name="Porcentaje 3 9 7 2" xfId="5369" xr:uid="{00000000-0005-0000-0000-00006E210000}"/>
    <cellStyle name="Porcentaje 3 9 8" xfId="1614" xr:uid="{00000000-0005-0000-0000-00006F210000}"/>
    <cellStyle name="Porcentaje 3 9 8 2" xfId="5894" xr:uid="{00000000-0005-0000-0000-000070210000}"/>
    <cellStyle name="Porcentaje 3 9 9" xfId="2911" xr:uid="{00000000-0005-0000-0000-000071210000}"/>
    <cellStyle name="Porcentaje 3 9 9 2" xfId="7191" xr:uid="{00000000-0005-0000-0000-000072210000}"/>
    <cellStyle name="Porcentaje 4" xfId="17" xr:uid="{00000000-0005-0000-0000-000073210000}"/>
    <cellStyle name="Porcentaje 5" xfId="18" xr:uid="{00000000-0005-0000-0000-000074210000}"/>
    <cellStyle name="Porcentaje 5 2" xfId="53" xr:uid="{00000000-0005-0000-0000-000075210000}"/>
    <cellStyle name="Porcentaje 5 2 2" xfId="1014" xr:uid="{00000000-0005-0000-0000-000076210000}"/>
    <cellStyle name="Porcentaje 5 2 2 2" xfId="3688" xr:uid="{00000000-0005-0000-0000-000077210000}"/>
    <cellStyle name="Porcentaje 5 2 2 2 2" xfId="7968" xr:uid="{00000000-0005-0000-0000-000078210000}"/>
    <cellStyle name="Porcentaje 5 3" xfId="44" xr:uid="{00000000-0005-0000-0000-000079210000}"/>
    <cellStyle name="Porcentaje 5 3 2" xfId="350" xr:uid="{00000000-0005-0000-0000-00007A210000}"/>
    <cellStyle name="Porcentaje 5 3 3" xfId="219" xr:uid="{00000000-0005-0000-0000-00007B210000}"/>
    <cellStyle name="Porcentaje 5 3 4" xfId="378" xr:uid="{00000000-0005-0000-0000-00007C210000}"/>
    <cellStyle name="Porcentaje 5 3 5" xfId="127" xr:uid="{00000000-0005-0000-0000-00007D210000}"/>
    <cellStyle name="Porcentaje 5 3 5 2" xfId="1703" xr:uid="{00000000-0005-0000-0000-00007E210000}"/>
    <cellStyle name="Porcentaje 5 3 5 2 2" xfId="5983" xr:uid="{00000000-0005-0000-0000-00007F210000}"/>
    <cellStyle name="Porcentaje 5 4" xfId="35" xr:uid="{00000000-0005-0000-0000-000080210000}"/>
    <cellStyle name="Porcentaje 5 5" xfId="997" xr:uid="{00000000-0005-0000-0000-000081210000}"/>
    <cellStyle name="Porcentaje 6" xfId="70" xr:uid="{00000000-0005-0000-0000-000082210000}"/>
    <cellStyle name="Porcentual 2" xfId="715" xr:uid="{00000000-0005-0000-0000-000083210000}"/>
    <cellStyle name="Porcentual 3" xfId="716" xr:uid="{00000000-0005-0000-0000-000084210000}"/>
  </cellStyles>
  <dxfs count="443">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b val="0"/>
        <i val="0"/>
        <strike val="0"/>
        <condense val="0"/>
        <extend val="0"/>
        <outline val="0"/>
        <shadow val="0"/>
        <u val="none"/>
        <vertAlign val="baseline"/>
        <sz val="12"/>
        <color auto="1"/>
        <name val="Calibri"/>
        <scheme val="minor"/>
      </font>
      <numFmt numFmtId="0" formatCode="General"/>
      <fill>
        <patternFill patternType="solid">
          <fgColor indexed="38"/>
          <bgColor theme="6" tint="0.59999389629810485"/>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2"/>
        <color auto="1"/>
        <name val="Calibri"/>
        <scheme val="minor"/>
      </font>
      <numFmt numFmtId="0" formatCode="General"/>
      <fill>
        <patternFill patternType="solid">
          <fgColor indexed="38"/>
          <bgColor theme="6" tint="0.59999389629810485"/>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2"/>
        <color auto="1"/>
        <name val="Calibri"/>
        <scheme val="minor"/>
      </font>
      <numFmt numFmtId="0" formatCode="General"/>
      <fill>
        <patternFill patternType="solid">
          <fgColor indexed="38"/>
          <bgColor theme="6" tint="0.5999938962981048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2"/>
        <color auto="1"/>
        <name val="Calibri"/>
        <scheme val="minor"/>
      </font>
      <fill>
        <patternFill patternType="solid">
          <fgColor indexed="38"/>
          <bgColor theme="6" tint="0.59999389629810485"/>
        </patternFill>
      </fill>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rgb="FF363435"/>
        <name val="Calibri"/>
        <scheme val="minor"/>
      </font>
      <alignment horizontal="center" vertical="center" textRotation="0" wrapText="1" indent="0" justifyLastLine="0" shrinkToFit="0" readingOrder="0"/>
      <border diagonalUp="0" diagonalDown="0" outline="0">
        <left style="thin">
          <color auto="1"/>
        </left>
        <right style="thin">
          <color auto="1"/>
        </right>
        <top/>
        <bottom/>
      </border>
      <protection locked="1" hidden="0"/>
    </dxf>
  </dxfs>
  <tableStyles count="0" defaultTableStyle="TableStyleMedium9" defaultPivotStyle="PivotStyleLight16"/>
  <colors>
    <mruColors>
      <color rgb="FF008080"/>
      <color rgb="FFEF720B"/>
      <color rgb="FFDC690A"/>
      <color rgb="FFF47914"/>
      <color rgb="FFF47710"/>
      <color rgb="FFF4750C"/>
      <color rgb="FFF3740B"/>
      <color rgb="FFFF6600"/>
      <color rgb="FFD16D1B"/>
      <color rgb="FFE466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1</xdr:row>
      <xdr:rowOff>57151</xdr:rowOff>
    </xdr:from>
    <xdr:to>
      <xdr:col>1</xdr:col>
      <xdr:colOff>619125</xdr:colOff>
      <xdr:row>2</xdr:row>
      <xdr:rowOff>228600</xdr:rowOff>
    </xdr:to>
    <xdr:grpSp>
      <xdr:nvGrpSpPr>
        <xdr:cNvPr id="2" name="6 Grupo">
          <a:extLst>
            <a:ext uri="{FF2B5EF4-FFF2-40B4-BE49-F238E27FC236}">
              <a16:creationId xmlns:a16="http://schemas.microsoft.com/office/drawing/2014/main" id="{00000000-0008-0000-0300-000002000000}"/>
            </a:ext>
          </a:extLst>
        </xdr:cNvPr>
        <xdr:cNvGrpSpPr>
          <a:grpSpLocks/>
        </xdr:cNvGrpSpPr>
      </xdr:nvGrpSpPr>
      <xdr:grpSpPr bwMode="auto">
        <a:xfrm>
          <a:off x="76200" y="342901"/>
          <a:ext cx="1685925" cy="600074"/>
          <a:chOff x="1224" y="1225"/>
          <a:chExt cx="13970" cy="14908"/>
        </a:xfrm>
      </xdr:grpSpPr>
      <xdr:pic>
        <xdr:nvPicPr>
          <xdr:cNvPr id="3" name="Picture 5">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24" y="1225"/>
            <a:ext cx="13970" cy="9306"/>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00000000-0008-0000-0300-000004000000}"/>
              </a:ext>
            </a:extLst>
          </xdr:cNvPr>
          <xdr:cNvSpPr txBox="1">
            <a:spLocks noChangeArrowheads="1"/>
          </xdr:cNvSpPr>
        </xdr:nvSpPr>
        <xdr:spPr bwMode="auto">
          <a:xfrm>
            <a:off x="1224" y="11263"/>
            <a:ext cx="13215" cy="4870"/>
          </a:xfrm>
          <a:prstGeom prst="rect">
            <a:avLst/>
          </a:prstGeom>
          <a:noFill/>
          <a:ln w="9525">
            <a:noFill/>
            <a:miter lim="800000"/>
            <a:headEnd/>
            <a:tailEnd/>
          </a:ln>
        </xdr:spPr>
        <xdr:txBody>
          <a:bodyPr wrap="square" lIns="91440" tIns="45720" rIns="91440" bIns="45720" anchor="t" upright="1">
            <a:spAutoFit/>
          </a:bodyPr>
          <a:lstStyle/>
          <a:p>
            <a:pPr algn="ctr" rtl="0">
              <a:defRPr sz="1000"/>
            </a:pPr>
            <a:r>
              <a:rPr lang="es-ES" sz="600" b="0" i="0" u="none" strike="noStrike" baseline="0">
                <a:solidFill>
                  <a:srgbClr val="000000"/>
                </a:solidFill>
                <a:latin typeface="Arial Narrow"/>
              </a:rPr>
              <a:t>Ministerio de Ambiente y Desarrollo  Sostenible</a:t>
            </a:r>
            <a:endParaRPr lang="es-ES" sz="1200" b="0" i="0" u="none" strike="noStrike" baseline="0">
              <a:solidFill>
                <a:srgbClr val="000000"/>
              </a:solidFill>
              <a:latin typeface="Times New Roman"/>
              <a:cs typeface="Times New Roman"/>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1075510</xdr:colOff>
      <xdr:row>1</xdr:row>
      <xdr:rowOff>69273</xdr:rowOff>
    </xdr:from>
    <xdr:to>
      <xdr:col>3</xdr:col>
      <xdr:colOff>1316182</xdr:colOff>
      <xdr:row>3</xdr:row>
      <xdr:rowOff>380285</xdr:rowOff>
    </xdr:to>
    <xdr:grpSp>
      <xdr:nvGrpSpPr>
        <xdr:cNvPr id="3" name="6 Grupo">
          <a:extLst>
            <a:ext uri="{FF2B5EF4-FFF2-40B4-BE49-F238E27FC236}">
              <a16:creationId xmlns:a16="http://schemas.microsoft.com/office/drawing/2014/main" id="{00000000-0008-0000-0400-000003000000}"/>
            </a:ext>
          </a:extLst>
        </xdr:cNvPr>
        <xdr:cNvGrpSpPr>
          <a:grpSpLocks/>
        </xdr:cNvGrpSpPr>
      </xdr:nvGrpSpPr>
      <xdr:grpSpPr bwMode="auto">
        <a:xfrm>
          <a:off x="1916885" y="275648"/>
          <a:ext cx="5241297" cy="1120637"/>
          <a:chOff x="1224" y="1225"/>
          <a:chExt cx="13970" cy="11006"/>
        </a:xfrm>
      </xdr:grpSpPr>
      <xdr:pic>
        <xdr:nvPicPr>
          <xdr:cNvPr id="4" name="Picture 5">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24" y="1225"/>
            <a:ext cx="13970" cy="8350"/>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00000000-0008-0000-0400-000005000000}"/>
              </a:ext>
            </a:extLst>
          </xdr:cNvPr>
          <xdr:cNvSpPr txBox="1">
            <a:spLocks noChangeArrowheads="1"/>
          </xdr:cNvSpPr>
        </xdr:nvSpPr>
        <xdr:spPr bwMode="auto">
          <a:xfrm>
            <a:off x="3251" y="9283"/>
            <a:ext cx="9171" cy="2948"/>
          </a:xfrm>
          <a:prstGeom prst="rect">
            <a:avLst/>
          </a:prstGeom>
          <a:noFill/>
          <a:ln w="9525">
            <a:noFill/>
            <a:miter lim="800000"/>
            <a:headEnd/>
            <a:tailEnd/>
          </a:ln>
        </xdr:spPr>
        <xdr:txBody>
          <a:bodyPr wrap="square" lIns="91440" tIns="45720" rIns="91440" bIns="45720" anchor="t" upright="1">
            <a:spAutoFit/>
          </a:bodyPr>
          <a:lstStyle/>
          <a:p>
            <a:pPr algn="ctr" rtl="0">
              <a:defRPr sz="1000"/>
            </a:pPr>
            <a:r>
              <a:rPr lang="es-ES" sz="600" b="0" i="0" u="none" strike="noStrike" baseline="0">
                <a:solidFill>
                  <a:srgbClr val="000000"/>
                </a:solidFill>
                <a:latin typeface="Arial Narrow"/>
              </a:rPr>
              <a:t>Ministerio de Ambiente y Desarrollo  Sostenible</a:t>
            </a:r>
            <a:endParaRPr lang="es-ES" sz="1200" b="0" i="0" u="none" strike="noStrike" baseline="0">
              <a:solidFill>
                <a:srgbClr val="000000"/>
              </a:solidFill>
              <a:latin typeface="Times New Roman"/>
              <a:cs typeface="Times New Roman"/>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760319</xdr:colOff>
      <xdr:row>0</xdr:row>
      <xdr:rowOff>144607</xdr:rowOff>
    </xdr:from>
    <xdr:to>
      <xdr:col>4</xdr:col>
      <xdr:colOff>0</xdr:colOff>
      <xdr:row>2</xdr:row>
      <xdr:rowOff>160194</xdr:rowOff>
    </xdr:to>
    <xdr:grpSp>
      <xdr:nvGrpSpPr>
        <xdr:cNvPr id="2" name="6 Grupo">
          <a:extLst>
            <a:ext uri="{FF2B5EF4-FFF2-40B4-BE49-F238E27FC236}">
              <a16:creationId xmlns:a16="http://schemas.microsoft.com/office/drawing/2014/main" id="{CE3C2E4A-65B9-473B-A18B-916F5E572272}"/>
            </a:ext>
          </a:extLst>
        </xdr:cNvPr>
        <xdr:cNvGrpSpPr>
          <a:grpSpLocks/>
        </xdr:cNvGrpSpPr>
      </xdr:nvGrpSpPr>
      <xdr:grpSpPr bwMode="auto">
        <a:xfrm>
          <a:off x="1198469" y="144607"/>
          <a:ext cx="5697631" cy="377537"/>
          <a:chOff x="1224" y="1225"/>
          <a:chExt cx="13970" cy="11006"/>
        </a:xfrm>
      </xdr:grpSpPr>
      <xdr:pic>
        <xdr:nvPicPr>
          <xdr:cNvPr id="3" name="Picture 5">
            <a:extLst>
              <a:ext uri="{FF2B5EF4-FFF2-40B4-BE49-F238E27FC236}">
                <a16:creationId xmlns:a16="http://schemas.microsoft.com/office/drawing/2014/main" id="{B5172DEB-3473-46D5-A2E0-8072EFFE98F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24" y="1225"/>
            <a:ext cx="13970" cy="8350"/>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32710026-49AB-4C6F-815B-150842CE4980}"/>
              </a:ext>
            </a:extLst>
          </xdr:cNvPr>
          <xdr:cNvSpPr txBox="1">
            <a:spLocks noChangeArrowheads="1"/>
          </xdr:cNvSpPr>
        </xdr:nvSpPr>
        <xdr:spPr bwMode="auto">
          <a:xfrm>
            <a:off x="3251" y="9283"/>
            <a:ext cx="9171" cy="2948"/>
          </a:xfrm>
          <a:prstGeom prst="rect">
            <a:avLst/>
          </a:prstGeom>
          <a:noFill/>
          <a:ln w="9525">
            <a:noFill/>
            <a:miter lim="800000"/>
            <a:headEnd/>
            <a:tailEnd/>
          </a:ln>
        </xdr:spPr>
        <xdr:txBody>
          <a:bodyPr wrap="square" lIns="91440" tIns="45720" rIns="91440" bIns="45720" anchor="t" upright="1">
            <a:spAutoFit/>
          </a:bodyPr>
          <a:lstStyle/>
          <a:p>
            <a:pPr algn="ctr" rtl="0">
              <a:defRPr sz="1000"/>
            </a:pPr>
            <a:r>
              <a:rPr lang="es-ES" sz="600" b="0" i="0" u="none" strike="noStrike" baseline="0">
                <a:solidFill>
                  <a:srgbClr val="000000"/>
                </a:solidFill>
                <a:latin typeface="Arial Narrow"/>
              </a:rPr>
              <a:t>Ministerio de Ambiente y Desarrollo  Sostenible</a:t>
            </a:r>
            <a:endParaRPr lang="es-ES" sz="1200" b="0" i="0" u="none" strike="noStrike" baseline="0">
              <a:solidFill>
                <a:srgbClr val="000000"/>
              </a:solidFill>
              <a:latin typeface="Times New Roman"/>
              <a:cs typeface="Times New Roman"/>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RPETAS_AREAS/OFICINA_ASESORA_PLANEACION/DOCUMENTACI&#211;N%20ANLA/MAPAS_RIESGOS/PROCESOS_APOYO/8.%20MAPA%20%20DE%20RIESGOS_GESTION%20TECNOLOGIC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NBOGVIEWFSS04\Perfiles\dpatino\Docs\3.%20Apoyo\GESTI&#211;N_ADMINISTRATIVA\GESTI&#211;N_ADMON_31_AGOS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NBOGVIEWFSS04\Perfiles\dpatino\Docs\1.%20Estrategicos\GESTION_INSTRUMENTOS\MAPA_RIESGOS_31_AGOS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NBOGVIEWFSS04\Perfiles\dpatino\Docs\3.%20Apoyo\GESTI&#211;N_JURIDICA\Conceptos\MAPA_RIESGOS_AGOST_3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NBOGVIEWFSS04\Perfiles\dpatino\Docs\2.%20Misional\Actuaciones_sancionatorias\MAPA_RIESGOS_SANCIONATORIOS_AGOST_3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NBOGVIEWFSS04\Perfiles\dpatino\Docs\3.%20Apoyo\GESTI&#211;N_TALENTO_HUMANO\Mapa_Riesgos_Talento_humano_Agosto_2018.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PATINO\AppData\Local\Microsoft\Windows\INetCache\Content.Outlook\DOIKS99V\Seguimiento%20MAPA_RIESGOS_PLANEACI&#211;N_ESTRATEGICA_.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NBOGVIEWFSS04\Perfiles\dpatino\Docs\1.%20Estrategicos\Gesti&#243;n_datos\MAPA_RIESGOS_PROCESO_GESTI&#211;N%20_INFORMACI&#211;N_AGOSTO_2018.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lamaya\Documents\3.%20Apoyo\GESTI&#211;N_JURIDICA\Procesos%20coactivos\2.%20Misional\PERMISOS\PERMISOS_CORTE_AGOSTO_3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lamaya\Documents\3.%20Apoyo\GESTI&#211;N_JURIDICA\Procesos%20coactivos\2.%20Misional\PERMISOS\PERMISO_EVALUACI&#211;N_%20CORTE_31_AGOSTO.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NBOGVIEWFSS04\Perfiles\dpatino\Docs\1.%20Estrategicos\GESTI&#211;N_RECURSOS\MAPA_RIESGOS_GESTION_RECURSOS_agosto_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RPETAS_AREAS/OFICINA_ASESORA_PLANEACION/MODELO%20INTEGRADO/2018/PAAC/seguimiento%20Agosto/SeguimientoMRCContratos%2023-08-2018.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lamaya\Documents\1.%20Estrategicos\Comunicaciones\MAPA_RIESGOS_COMUNICACIONES_Agosto201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lamaya\Documents\1.%20Estrategicos\TENCOLOGIAS\Copia%20de%20MRG-%20Tecnolog&#237;a%20-%20Avance%20agosto%203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lamaya\Documents\2.%20Misional\LICENCIAS\SGTO_RIESGOS_SEGUIMIENTO_AGO_2018.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lamaya\Documents\2.%20Misional\LICENCIAS\SGTO_RIESGOS_EVALUACI&#211;N_ANTICORR_AGOS_2018.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lamaya\Documents\3.%20Apoyo\GESTION_CONTRATACION\CORTE_AGOSTO_2018.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lamaya\Documents\3.%20Apoyo\PROCESOS_DISCIPLINARIOS\Disciplinarios-%20Agosto.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lamaya\Documents\1.%20Estrategicos\MAPA_RIESGOS_SISTEMA_INTEGRADO_GESTION.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lamaya\Documents\Mapas%20a%20Agosto%202018%20Gesti&#243;n\21.%20Gesti&#243;n%20documental.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lamaya\Documents\Mapas%20a%20Agosto%202018%20Gesti&#243;n\22.%20Gesti&#243;n%20financiera.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CARPETAS_AREAS/OFICINA_ASESORA_PLANEACION/MODELO%20INTEGRADO/2018/PAAC/Mapa%20de%20Riesgos%202018.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velasco\AppData\Local\Microsoft\Windows\INetCache\Content.Outlook\NV8QD878\SeguimientoMRC%20Documental%2022-8-2018.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CARPETAS_AREAS/CONTROL_INTERNO/Informes/Evaluaci&#243;n%20Mapas%20de%20Riesgo/2018/MAPA_RIESGOS_INSTITUCIONAL_31_AGOSTO_enviado%20OAP.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CARPETAS_AREAS/CONTROL_INTERNO/Informes/Evaluaci&#243;n%20Mapas%20de%20Riesgo/2018/MR_Institucional_Ab30_2018_corrupci&#243;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20Estrategicos/Gesti&#243;n_datos/MAPA_RIESGOS_PROCESO_GESTI&#211;N%20_INFORMACI&#211;N_AGOSTO_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PATINO\Downloads\090520182018_Mapa_riesgos_procesos%20Gestion%20de%20instrument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20Misional/PERMISOS/PERMISO_EVALUACI&#211;N_%20CORTE_31_AGOST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ARPETAS_AREAS/CONTROL_INTERNO/Informes/Evaluaci&#243;n%20Mapas%20de%20Riesgo/2018/Mapas%20a%20Agosto%202018%20Gesti&#243;n/10.%20Permisos%20evaluaci&#243;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ARPETAS_AREAS/CONTROL_INTERNO/Informes/Evaluaci&#243;n%20Mapas%20de%20Riesgo/2018/Mapas%20a%20Agosto%202018%20Gesti&#243;n/12.%20Actuaciones%20sancionatoria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20Apoyo/ATENCION_CIUDADANO/corte_agosto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onvenciones Riesgo"/>
      <sheetName val="Convenciones de Control"/>
      <sheetName val="Identificacion del Riesgo"/>
      <sheetName val="Tablas de apoyo"/>
      <sheetName val="Riesgos"/>
      <sheetName val="Controles"/>
      <sheetName val="Mapa"/>
    </sheetNames>
    <sheetDataSet>
      <sheetData sheetId="0">
        <row r="11">
          <cell r="C11" t="str">
            <v>Orientación Estratégica</v>
          </cell>
          <cell r="E11" t="str">
            <v>Inicia con la definición de metodologías para la formulación del Plan de Acción y termina con la presentación de resultados de la evaluación y seguimiento del mismo.</v>
          </cell>
        </row>
        <row r="12">
          <cell r="C12" t="str">
            <v xml:space="preserve">Gestión de las Comunicaciones </v>
          </cell>
          <cell r="E12" t="str">
            <v>Inicia con la proyección de estrategias y tácticas de comunicación para favorecer la circulación efectiva de la información institucional y termina con la ejecución de las estrategias y generación de  productos (piezas comunicativas).</v>
          </cell>
        </row>
        <row r="13">
          <cell r="C13" t="str">
            <v>Gestión de Información</v>
          </cell>
          <cell r="E13" t="str">
            <v>Inicia con la identificación de los requerimientos de la información,  estandarización , revisión y depuración  para la generación de productos, aplicando las directrices y orientaciones,  y termina  con la oficialización , almacenamiento de la misma.</v>
          </cell>
        </row>
        <row r="14">
          <cell r="C14" t="str">
            <v>Desarrollo de Instrumentos</v>
          </cell>
          <cell r="E14" t="str">
            <v>Inicia con la identificación de necesidades de generación, actualización y mejoramiento de instrumentos, así como del soporte técnico requerido por la Subdirección de Evaluación y Seguimiento, y termina con la elaboración para su implementación en los procesos de evaluación y seguimiento de proyectos, obras o actividades.</v>
          </cell>
        </row>
        <row r="15">
          <cell r="C15" t="str">
            <v>Gestión de Permisos y Tramites Ambientales</v>
          </cell>
          <cell r="E15" t="str">
            <v>Inicia con recepción de la solicitud de permiso o tramite ambiental y finaliza con la evaluación y/o  seguimiento a las mismas conforme a los procesos del Sistema de Gestión de calidad.</v>
          </cell>
        </row>
        <row r="16">
          <cell r="C16" t="str">
            <v>Actuaciones Sancionatorias Ambientales</v>
          </cell>
          <cell r="E16" t="str">
            <v xml:space="preserve">Inicia con la aplicación de actos previos y concomitantes para la imposición de una medida preventiva o con una actuación que investiga una presunta infracción ambiental y termina con el archivo de la misma o con el registro o cumplimiento de la sanción impuesta.  </v>
          </cell>
        </row>
        <row r="17">
          <cell r="C17" t="str">
            <v>Licenciamiento Ambiental</v>
          </cell>
          <cell r="E17" t="str">
            <v>Inicia con la solicitud que hace el usuario para realizar la evaluación de la afectación ambiental al desarrollo de proyectos, obras o actividades sujetas de licenciamiento, y termina con  la programación anual de seguimiento  y  expedición del acto administrativo que cierra el seguimiento.</v>
          </cell>
        </row>
        <row r="18">
          <cell r="C18" t="str">
            <v>Gestión del Talento Humano</v>
          </cell>
          <cell r="E18" t="str">
            <v>Inicia con la definición de las políticas de Talento Humano para el desarrollo de las competencias de los servidores Públicos  de la entidad y termina con los trámites de desvinculación de sus colaboradores.</v>
          </cell>
        </row>
        <row r="19">
          <cell r="C19" t="str">
            <v>Gestión Administrativa</v>
          </cell>
          <cell r="E19" t="str">
            <v>Inicia con la recepción de solicitudes y/o requerimientos, pasando por el aseguramiento de los bienes que lo requieren y termina con la atención de los mismos.</v>
          </cell>
        </row>
        <row r="20">
          <cell r="C20" t="str">
            <v>Gestión de Contratación</v>
          </cell>
          <cell r="E20" t="str">
            <v>Inicia con la selección del contratista o modalidad contractual y termina con la adjudicación de los contratos o convenios y aplica a todos los procesos del SGC que soliciten contrataciones en sus distintas etapas precontractual, contractual, postcontratual y de liquidación de contratos y convenios.</v>
          </cell>
        </row>
        <row r="21">
          <cell r="C21" t="str">
            <v>Gestión de Tecnología</v>
          </cell>
          <cell r="E21" t="str">
            <v xml:space="preserve">Inicia con la adquisición de infraestructura,  administración  del software y los servicios  de la ANLA  y  terminamos con el soporte  a los usuarios de la entidad y el mantenimiento de la plataforma tecnológica  para todos los ciudadanos del país </v>
          </cell>
        </row>
        <row r="22">
          <cell r="C22" t="str">
            <v>Gestión de Documental</v>
          </cell>
          <cell r="E22" t="str">
            <v>Inicia con la recepción  de  documentos físicos y/o medios magnéticos recibidos por los canales establecidos y documentos  generados  por la  ANLA y finaliza con el envío y la organización de los archivos de acuerdo al ciclo vital del documento.</v>
          </cell>
        </row>
        <row r="23">
          <cell r="C23" t="str">
            <v>Gestión de Financiera</v>
          </cell>
          <cell r="E23" t="str">
            <v xml:space="preserve">Inicia con distribución presupuestal y termina con el pago de las obligaciones y compromisos adquiridos, incluyendo las actividades relacionadas con la ejecución y control de  Presupuesto, Contabilidad,  Tesorería y Cartera. </v>
          </cell>
        </row>
        <row r="24">
          <cell r="C24" t="str">
            <v>Conceptos Jurídicos</v>
          </cell>
          <cell r="E24" t="str">
            <v>Inicia con la solicitud de  petición  o concepto y termina con la entrega por parte de correspondencia a los procesos del Sistema de Gestión de calidad, o a las personas naturales o jurídicas.</v>
          </cell>
        </row>
        <row r="25">
          <cell r="C25" t="str">
            <v>Representación Judicial</v>
          </cell>
          <cell r="E25" t="str">
            <v>Inicia con la recepción de la notificación de la demanda, de audiencia para conciliación o con solicitud de cobro coactivo y termina con la sentencia o el acto administrativo  correspondiente.</v>
          </cell>
        </row>
        <row r="26">
          <cell r="C26" t="str">
            <v>Atención al Ciudadano</v>
          </cell>
          <cell r="E26" t="str">
            <v>El procedimiento inicia con la petición, queja, reclamo o sugerencia interpuesta por los ciudadanos, por los diferentes canales de atención(telefónico, presencial, electrónico y físico), posteriormente se hace el tramite y seguimiento con la respectiva área de acuerdo al tema y finaliza con la respuesta al ciudadano.</v>
          </cell>
        </row>
        <row r="27">
          <cell r="C27" t="str">
            <v>Control Interno Disciplinario</v>
          </cell>
          <cell r="E27" t="str">
            <v>Inicia con la recepción de la queja y termina con el archivo del expediente después de haber tomado una decisión sobre la actuación disciplinaria del Investigado o Indagado</v>
          </cell>
        </row>
        <row r="28">
          <cell r="C28" t="str">
            <v>Control a la Gestión</v>
          </cell>
          <cell r="E28" t="str">
            <v>El proceso de control a la gestión inicia con la planificación del programa de auditoría y finaliza con la generación de recomendaciones para la mejora producto de las actividades de evaluación.</v>
          </cell>
        </row>
      </sheetData>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onvenciones Riesgo"/>
      <sheetName val="INICIO"/>
      <sheetName val="Tablas de apoyo"/>
      <sheetName val="Identificación riesgo Gestión"/>
      <sheetName val="Riesgos Inherente R Gestión"/>
      <sheetName val="EvaluacionControles Gestión"/>
      <sheetName val="Riesgo residual Gestión"/>
      <sheetName val="Identificación acciones Gestión"/>
      <sheetName val="Definición R Corrupción"/>
      <sheetName val="Identificación riesgo Corrupció"/>
      <sheetName val="Evaluación Impacto R Corrupción"/>
      <sheetName val="Riesgos Inherente R Corrupción"/>
      <sheetName val="EvaluacionControles Corrup"/>
      <sheetName val="Riesgo residual Corrupcion"/>
      <sheetName val="Identificación acciones Corrupc"/>
      <sheetName val="Mapa de riesgos"/>
      <sheetName val="Hoja1"/>
    </sheetNames>
    <sheetDataSet>
      <sheetData sheetId="0" refreshError="1"/>
      <sheetData sheetId="1"/>
      <sheetData sheetId="2" refreshError="1"/>
      <sheetData sheetId="3" refreshError="1"/>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onvenciones Riesgo"/>
      <sheetName val="INICIO"/>
      <sheetName val="Tablas de apoyo"/>
      <sheetName val="Identificación riesgo Gestión"/>
      <sheetName val="Riesgos Inherente R Gestión"/>
      <sheetName val="EvaluacionControles Gestión"/>
      <sheetName val="Riesgo residual Gestión"/>
      <sheetName val="Identificación acciones Gestión"/>
      <sheetName val="Definición R Corrupción"/>
      <sheetName val="Identificación riesgo Corrupció"/>
      <sheetName val="Evaluación Impacto R Corrupción"/>
      <sheetName val="Riesgos Inherente R Corrupción"/>
      <sheetName val="EvaluacionControles Corrup"/>
      <sheetName val="Riesgo residual Corrupcion"/>
      <sheetName val="Identificación acciones Corrupc"/>
      <sheetName val="Mapa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5">
          <cell r="G15" t="str">
            <v>Grupo de Contratos</v>
          </cell>
          <cell r="I15" t="str">
            <v>Socialización realizada</v>
          </cell>
          <cell r="J15">
            <v>1</v>
          </cell>
        </row>
        <row r="16">
          <cell r="G16" t="str">
            <v>Grupo de Contratos</v>
          </cell>
          <cell r="I16" t="str">
            <v>Socialización a los  supervisores acerca de la actividad designada</v>
          </cell>
          <cell r="J16">
            <v>1</v>
          </cell>
        </row>
      </sheetData>
      <sheetData sheetId="1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
      <sheetName val="Convenciones Riesgo"/>
      <sheetName val="Tablas de apoyo"/>
      <sheetName val="INICIO"/>
      <sheetName val="Mapa de riesgos Dic 31"/>
      <sheetName val="Seguimiento"/>
      <sheetName val="Mapa de riesgos Dic 31 (2)"/>
    </sheet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onvenciones Riesgo"/>
      <sheetName val="INICIO"/>
      <sheetName val="Tablas de apoyo"/>
      <sheetName val="Identificación riesgo Gestión"/>
      <sheetName val="Riesgos Inherente R Gestión"/>
      <sheetName val="EvaluacionControles Gestión"/>
      <sheetName val="Riesgo residual Gestión"/>
      <sheetName val="Identificación acciones Gestión"/>
      <sheetName val="Definición R Corrupción"/>
      <sheetName val="Identificación riesgo Corrupció"/>
      <sheetName val="Evaluación Impacto R Corrupción"/>
      <sheetName val="Riesgos Inherente R Corrupción"/>
      <sheetName val="EvaluacionControles Corrup"/>
      <sheetName val="Riesgo residual Corrupcion"/>
      <sheetName val="Identificación acciones Corrupc"/>
      <sheetName val="Hoja1"/>
      <sheetName val="Mapa de ries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5">
          <cell r="E15" t="str">
            <v xml:space="preserve">1. Realizar 19 capacitación a los  contratistas y funcionarios sobre su responsabilidad con los documentos, de acuerdo con  el rol que desempeñan frente a los mismos. 
</v>
          </cell>
        </row>
        <row r="16">
          <cell r="E16" t="str">
            <v>2.   Continuar  con   el    proceso  de digitalización    de     expedientes    en     la medida que son organizados integralmente. Para la vigencia 2018 se tiene proyectado organizar y digitalizar 1.000 expedientes</v>
          </cell>
        </row>
      </sheetData>
      <sheetData sheetId="16" refreshError="1"/>
      <sheetData sheetId="1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
      <sheetName val="Convenciones Riesgo"/>
      <sheetName val="Tablas de apoyo"/>
      <sheetName val="INICIO"/>
      <sheetName val="Mapa de riesgos V02"/>
      <sheetName val="Seguimiento"/>
    </sheetNames>
    <sheetDataSet>
      <sheetData sheetId="0"/>
      <sheetData sheetId="1"/>
      <sheetData sheetId="2"/>
      <sheetData sheetId="3"/>
      <sheetData sheetId="4"/>
      <sheetData sheetId="5"/>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
      <sheetName val="Convenciones Riesgo"/>
      <sheetName val="Tablas de apoyo"/>
      <sheetName val="INICIO"/>
      <sheetName val="Mapa de riesgos V02"/>
      <sheetName val="Seguimiento"/>
    </sheetNames>
    <sheetDataSet>
      <sheetData sheetId="0"/>
      <sheetData sheetId="1"/>
      <sheetData sheetId="2"/>
      <sheetData sheetId="3"/>
      <sheetData sheetId="4">
        <row r="1">
          <cell r="F1" t="str">
            <v xml:space="preserve">MAPA DE RIESGOS INSTITUCIONAL  </v>
          </cell>
          <cell r="G1"/>
          <cell r="H1"/>
          <cell r="I1"/>
          <cell r="J1"/>
          <cell r="K1"/>
          <cell r="L1"/>
          <cell r="M1"/>
          <cell r="N1"/>
          <cell r="O1"/>
          <cell r="P1"/>
          <cell r="Q1"/>
          <cell r="R1"/>
          <cell r="S1"/>
          <cell r="T1"/>
          <cell r="U1"/>
          <cell r="V1"/>
          <cell r="W1"/>
          <cell r="X1"/>
          <cell r="Y1"/>
          <cell r="Z1"/>
          <cell r="AA1"/>
        </row>
        <row r="2">
          <cell r="F2"/>
          <cell r="G2"/>
          <cell r="H2"/>
          <cell r="I2"/>
          <cell r="J2"/>
          <cell r="K2"/>
          <cell r="L2"/>
          <cell r="M2"/>
          <cell r="N2"/>
          <cell r="O2"/>
          <cell r="P2"/>
          <cell r="Q2"/>
          <cell r="R2"/>
          <cell r="S2"/>
          <cell r="T2"/>
          <cell r="U2"/>
          <cell r="V2"/>
          <cell r="W2"/>
          <cell r="X2"/>
          <cell r="Y2"/>
          <cell r="Z2"/>
          <cell r="AA2"/>
        </row>
        <row r="3">
          <cell r="F3"/>
          <cell r="G3"/>
          <cell r="H3"/>
          <cell r="I3"/>
          <cell r="J3"/>
          <cell r="K3"/>
          <cell r="L3"/>
          <cell r="M3"/>
          <cell r="N3"/>
          <cell r="O3"/>
          <cell r="P3"/>
          <cell r="Q3"/>
          <cell r="R3"/>
          <cell r="S3"/>
          <cell r="T3"/>
          <cell r="U3"/>
          <cell r="V3"/>
          <cell r="W3"/>
          <cell r="X3"/>
          <cell r="Y3"/>
          <cell r="Z3"/>
          <cell r="AA3"/>
          <cell r="AB3" t="str">
            <v>Versión: 5</v>
          </cell>
        </row>
        <row r="4">
          <cell r="F4"/>
          <cell r="G4"/>
          <cell r="H4"/>
          <cell r="I4"/>
          <cell r="J4"/>
          <cell r="K4"/>
          <cell r="L4"/>
          <cell r="M4"/>
          <cell r="N4"/>
          <cell r="O4"/>
          <cell r="P4"/>
          <cell r="Q4"/>
          <cell r="R4"/>
          <cell r="S4"/>
          <cell r="T4"/>
          <cell r="U4"/>
          <cell r="V4"/>
          <cell r="W4"/>
          <cell r="X4"/>
          <cell r="Y4"/>
          <cell r="Z4"/>
          <cell r="AA4"/>
          <cell r="AB4" t="str">
            <v>Última Actualización:
02/05/2018</v>
          </cell>
        </row>
      </sheetData>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onvenciones Riesgo"/>
      <sheetName val="INICIO"/>
      <sheetName val="Tablas de apoyo"/>
      <sheetName val="Identificación riesgo Gestión"/>
      <sheetName val="Riesgos Inherente R Gestión"/>
      <sheetName val="EvaluacionControles Gestión"/>
      <sheetName val="Riesgo residual Gestión"/>
      <sheetName val="Identificación acciones Gestión"/>
      <sheetName val="Definición R Corrupción"/>
      <sheetName val="Identificación riesgo Corrupció"/>
      <sheetName val="Evaluación Impacto R Corrupción"/>
      <sheetName val="Riesgos Inherente R Corrupción"/>
      <sheetName val="EvaluacionControles Corrup"/>
      <sheetName val="Riesgo residual Corrupcion"/>
      <sheetName val="Identificación acciones Corrupc"/>
      <sheetName val="Mapa de riesgos"/>
    </sheetNames>
    <sheetDataSet>
      <sheetData sheetId="0"/>
      <sheetData sheetId="1"/>
      <sheetData sheetId="2"/>
      <sheetData sheetId="3"/>
      <sheetData sheetId="4">
        <row r="15">
          <cell r="B15" t="str">
            <v xml:space="preserve">
1. Falta de estándares para la generación e interoperabilidad de información geográfica por parte de las entidades del País.
2. Los vacíos de información geográfica de los expedientes evaluados antes de la entrada en vigencia de la metodología general para la presentación de estudios ambientales- resolución 1503 de 2010 del MAVDT y su actualización- resolución 1415 de 2012 del MADS y Resolución 2182 del 23 de diciembre de 2016 (entra en vigencia a partir de junio de 2017)
3.  El desconocimiento por parte de la entidad sobre las responsabilidades y funciones del Equipo de Geomática.
4. Desconocimiento del manejo de herramientas de información geográfica para la generación de los entregables para la toma de decisiones.</v>
          </cell>
          <cell r="C15" t="str">
            <v>Afectación en la calidad de la información geográfica</v>
          </cell>
          <cell r="D15" t="str">
            <v xml:space="preserve">1. Demoras en evaluación de la información.
2. Deficiencia en la calidad de la información.
3. Pérdida de información.
4. Reprocesos.
5. Pérdida de credibilidad en los productos elaborados por Geomática. 
6. Asignación de actividades que no corresponden al proceso de gestión de la información.
7. Subutilización de las herramientas.
8. Toma de decisiones sin el soporte adecuado.
</v>
          </cell>
          <cell r="E15" t="str">
            <v>Gestión</v>
          </cell>
          <cell r="F15" t="str">
            <v>Riesgos de Cumplimiento</v>
          </cell>
        </row>
        <row r="16">
          <cell r="B16" t="str">
            <v xml:space="preserve">1. Estancamiento en la actualización o mejoramiento del Sistema de Información Geográfica- SIG de la entidad, por el cambio de directrices, lineamientos o políticas.
2. Cantidad inadecuada de profesionales que garanticen la calidad y objetivos del Equipo de Geomática
3. Asignación de tareas no previstas a los profesionales.
4. Desconocimiento de la parametrización de actividades propias de desarrollo por el equipo de Geomática en SILA y /o retrasos en la asignación.
5. No se cuenta con un proceso de capacitación o empalme para los profesionales nuevos.
</v>
          </cell>
          <cell r="C16" t="str">
            <v>Incumplimiento de metas definidas en el plan de acción.</v>
          </cell>
          <cell r="D16" t="str">
            <v>1. Investigaciones de organismos de control.
2. Reprocesos en las actividades.
3. Impedimento de la efectiva gestión en la evaluación ambiental.
4. No cumplimiento de los tiempos estimados para la ejecución, y que no se alcancen los objetivos planteados o carezcan de la calidad necesaria. 
5. Sobrecarga de actividades.
6. Desmotivación por parte de los profesionales.
7. Aumento en los niveles de estrés.
8. Incumplimiento en las tareas o actividades solicitadas
9. Subjetividad en el contenido de los productos.</v>
          </cell>
          <cell r="E16" t="str">
            <v>Gestión</v>
          </cell>
          <cell r="F16" t="str">
            <v>Riesgos de Cumplimiento</v>
          </cell>
        </row>
      </sheetData>
      <sheetData sheetId="5">
        <row r="14">
          <cell r="E14">
            <v>3</v>
          </cell>
          <cell r="F14">
            <v>3</v>
          </cell>
        </row>
        <row r="15">
          <cell r="E15">
            <v>2</v>
          </cell>
          <cell r="F15">
            <v>4</v>
          </cell>
        </row>
      </sheetData>
      <sheetData sheetId="6"/>
      <sheetData sheetId="7">
        <row r="14">
          <cell r="J14">
            <v>1</v>
          </cell>
          <cell r="K14">
            <v>3</v>
          </cell>
          <cell r="M14" t="str">
            <v>Zona Baja</v>
          </cell>
        </row>
        <row r="15">
          <cell r="J15">
            <v>1</v>
          </cell>
          <cell r="K15">
            <v>4</v>
          </cell>
        </row>
      </sheetData>
      <sheetData sheetId="8">
        <row r="14">
          <cell r="E14" t="str">
            <v>Divulgar a los profesionales que realizan actividades de evaluación y seguimiento las funciones del equipo de geomática y las herramientas disponibles para la generación de los productos en términos geográficos</v>
          </cell>
          <cell r="F14" t="str">
            <v xml:space="preserve"> - Geomática
- SIPTA</v>
          </cell>
          <cell r="H14" t="str">
            <v>Número de actividades de divulgación a usuarios internos ejecutadas</v>
          </cell>
          <cell r="I14">
            <v>12</v>
          </cell>
        </row>
        <row r="15">
          <cell r="E15" t="str">
            <v>Divulgar a las empresas, usuarios externos y Autoridades regionales el nuevo modelo geográfico de acuerdo a la Resolución 2182 de 2016</v>
          </cell>
          <cell r="F15" t="str">
            <v xml:space="preserve"> - Geomática
- SIPTA</v>
          </cell>
          <cell r="H15" t="str">
            <v>Número de actividades de divulgación a usuarios externos ejecutadas / Número de actividades de divulgación a usuarios externos requeridas</v>
          </cell>
          <cell r="I15">
            <v>1</v>
          </cell>
        </row>
        <row r="16">
          <cell r="E16" t="str">
            <v>Realizar seguimiento mensual de las actividades desarrollas por los profesionales del equipo de Geomática.</v>
          </cell>
          <cell r="F16" t="str">
            <v xml:space="preserve"> - Geomática
- SIPTA</v>
          </cell>
          <cell r="H16" t="str">
            <v>Seguimientos realizados a los profesionales de Geomática/ Seguimientos programados  a los profesionales de Geomática</v>
          </cell>
          <cell r="I16">
            <v>1</v>
          </cell>
        </row>
        <row r="17">
          <cell r="E17" t="str">
            <v xml:space="preserve">Realizar reunión mensual sistemática  del equipo de geomática con el fin de revisar asignaciones de tareas y distribuirlas equitativamente. </v>
          </cell>
          <cell r="F17" t="str">
            <v xml:space="preserve"> - Geomática
- SIPTA</v>
          </cell>
          <cell r="H17" t="str">
            <v xml:space="preserve">Número de reuniones ejecutadas para el seguimiento de actividades y asignación </v>
          </cell>
        </row>
        <row r="18">
          <cell r="E18" t="str">
            <v>Divulgar a los profesionales nuevos en el equipo de Geomática las directrices y documentación relacionada con el proceso de Gestión de la información</v>
          </cell>
          <cell r="F18" t="str">
            <v>Líder Geomática</v>
          </cell>
          <cell r="H18" t="str">
            <v xml:space="preserve">Número de profesionales nuevos de Geomatica a los que se les divulga la información referente al proceso de gestión de la información / Número de profesionales nuevos de Geomatica </v>
          </cell>
          <cell r="I18">
            <v>1</v>
          </cell>
        </row>
      </sheetData>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onvenciones Riesgo"/>
      <sheetName val="INICIO"/>
      <sheetName val="Tablas de apoyo"/>
      <sheetName val="Identificación riesgo Gestión"/>
      <sheetName val="Riesgos Inherente R Gestión"/>
      <sheetName val="EvaluacionControles Gestión"/>
      <sheetName val="Riesgo residual Gestión"/>
      <sheetName val="Identificación acciones Gestión"/>
      <sheetName val="Definición R Corrupción"/>
      <sheetName val="Identificación riesgo Corrupció"/>
      <sheetName val="Evaluación Impacto R Corrupción"/>
      <sheetName val="Riesgos Inherente R Corrupción"/>
      <sheetName val="EvaluacionControles Corrup"/>
      <sheetName val="Riesgo residual Corrupcion"/>
      <sheetName val="Identificación acciones Corrupc"/>
      <sheetName val="Mapa de riesgos"/>
    </sheetNames>
    <sheetDataSet>
      <sheetData sheetId="0"/>
      <sheetData sheetId="1"/>
      <sheetData sheetId="2"/>
      <sheetData sheetId="3"/>
      <sheetData sheetId="4">
        <row r="15">
          <cell r="B15" t="str">
            <v>1-Cambio de directrices, lineamientos y politicas para la generación de intrumentos.
2- Asignación de tareas no previstas a los profesionales
3- Acceso restringido a usuarios específicos en SILA.
4. No se cuenta con una planeación para hacer un empalme para los profesionales nuevos que ingresan a la Subdirección</v>
          </cell>
          <cell r="C15" t="str">
            <v>Suspensión en la generación de instrumentos para la toma de decisiones.</v>
          </cell>
          <cell r="D15" t="str">
            <v xml:space="preserve">1-Investigaciones de organismo de control
2-Reprocesos en las actividades 
3-Limita la mejora continua en el proceso de gestión del Licenciamiento Ambiental.
4- Dificultades en la articulación con los diferentes actores que intervienen en las propuestas ANLA.
5- Desarrollo de instrumentos no programados
6-No se alcanzan los objetivos deseados.
7. Generación de reprocesos
</v>
          </cell>
          <cell r="E15" t="str">
            <v>Gestión</v>
          </cell>
          <cell r="F15" t="str">
            <v>Riesgos de Cumplimiento</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onvenciones Riesgo"/>
      <sheetName val="INICIO"/>
      <sheetName val="Tablas de apoyo"/>
      <sheetName val="Identificación riesgo Gestión"/>
      <sheetName val="Riesgos Inherente R Gestión"/>
      <sheetName val="EvaluacionControles Gestión"/>
      <sheetName val="Riesgo residual Gestión"/>
      <sheetName val="Identificación acciones Gestión"/>
      <sheetName val="Definición R Corrupción"/>
      <sheetName val="Identificación riesgo Corrupció"/>
      <sheetName val="Evaluación Impacto R Corrupción"/>
      <sheetName val="Riesgos Inherente R Corrupción"/>
      <sheetName val="EvaluacionControles Corrup"/>
      <sheetName val="Riesgo residual Corrupcion"/>
      <sheetName val="Identificación acciones Corrupc"/>
      <sheetName val="Mapa de riesgos"/>
    </sheetNames>
    <sheetDataSet>
      <sheetData sheetId="0"/>
      <sheetData sheetId="1"/>
      <sheetData sheetId="2"/>
      <sheetData sheetId="3"/>
      <sheetData sheetId="4"/>
      <sheetData sheetId="5"/>
      <sheetData sheetId="6"/>
      <sheetData sheetId="7"/>
      <sheetData sheetId="8">
        <row r="14">
          <cell r="E14" t="str">
            <v xml:space="preserve">Modificar los procedimientos cuando existan cambios normativos </v>
          </cell>
          <cell r="F14" t="str">
            <v>Coordinadora de Permisos</v>
          </cell>
          <cell r="H14" t="str">
            <v>No. Procedimientos actualizados/No. De cambios normativos.</v>
          </cell>
          <cell r="I14">
            <v>1</v>
          </cell>
        </row>
        <row r="15">
          <cell r="E15" t="str">
            <v>Divulgar en reunión mensual instrucciones a los revisores técnicos y jurídicos que propendan por la unificación en la aplicación de criterios técnicos y/o jurídicos; estas se dejaran un una carpeta compartida en el FILESERVER del grupo de permisos y trámites ambientales.</v>
          </cell>
          <cell r="H15" t="str">
            <v>No.  De Actas de Reunión/Reuniones Internas Realizadas</v>
          </cell>
          <cell r="I15">
            <v>1</v>
          </cell>
        </row>
      </sheetData>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onvenciones Riesgo"/>
      <sheetName val="INICIO"/>
      <sheetName val="Tablas de apoyo"/>
      <sheetName val="Identificación riesgo Gestión"/>
      <sheetName val="Riesgos Inherente R Gestión"/>
      <sheetName val="EvaluacionControles Gestión"/>
      <sheetName val="Riesgo residual Gestión"/>
      <sheetName val="Identificación acciones Gestión"/>
      <sheetName val="Definición R Corrupción"/>
      <sheetName val="Identificación riesgo Corrupció"/>
      <sheetName val="Evaluación Impacto R Corrupción"/>
      <sheetName val="Riesgos Inherente R Corrupción"/>
      <sheetName val="EvaluacionControles Corrup"/>
      <sheetName val="Riesgo residual Corrupcion"/>
      <sheetName val="Identificación acciones Corrupc"/>
      <sheetName val="Mapa de riesgos"/>
    </sheetNames>
    <sheetDataSet>
      <sheetData sheetId="0"/>
      <sheetData sheetId="1"/>
      <sheetData sheetId="2"/>
      <sheetData sheetId="3"/>
      <sheetData sheetId="4"/>
      <sheetData sheetId="5"/>
      <sheetData sheetId="6"/>
      <sheetData sheetId="7"/>
      <sheetData sheetId="8">
        <row r="16">
          <cell r="E16" t="str">
            <v>Hacer e implementar un plan de Trabajo para el ajuste de la parametrización de SILA y el reporte "Estado de trámite por expediente" de tal forma que todos puedan hacer uso del mismo y sirva de insumo para el seguimiento en la oportunidad de la atención.</v>
          </cell>
          <cell r="F16" t="str">
            <v>Coordinadora de Permisos</v>
          </cell>
          <cell r="H16" t="str">
            <v>No. De actividades Implementadas/No. De Actividades Planeadas.</v>
          </cell>
          <cell r="I16">
            <v>1</v>
          </cell>
        </row>
        <row r="17">
          <cell r="E17" t="str">
            <v>Hacer reunión mensual con  los revisores para recibir un informe  del  "Estado de trámite por expediente"  y realizar el análisis de los trámites.</v>
          </cell>
          <cell r="F17" t="str">
            <v>Revisores de Permisos/Coordinadora de Permisos</v>
          </cell>
          <cell r="H17" t="str">
            <v>No.  De Actas de Reunión/Reuniones Internas Realizadas</v>
          </cell>
          <cell r="I17">
            <v>1</v>
          </cell>
        </row>
      </sheetData>
      <sheetData sheetId="9"/>
      <sheetData sheetId="10"/>
      <sheetData sheetId="11"/>
      <sheetData sheetId="12"/>
      <sheetData sheetId="13"/>
      <sheetData sheetId="14"/>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onvenciones Riesgo"/>
      <sheetName val="INICIO"/>
      <sheetName val="Tablas de apoyo"/>
      <sheetName val="Identificación riesgo Gestión"/>
      <sheetName val="Riesgos Inherente R Gestión"/>
      <sheetName val="EvaluacionControles Gestión"/>
      <sheetName val="Riesgo residual Gestión"/>
      <sheetName val="Identificación acciones Gestión"/>
      <sheetName val="Definición R Corrupción"/>
      <sheetName val="Identificación riesgo Corrupció"/>
      <sheetName val="Evaluación Impacto R Corrupción"/>
      <sheetName val="Riesgos Inherente R Corrupción"/>
      <sheetName val="EvaluacionControles Corrup"/>
      <sheetName val="Riesgo residual Corrupcion"/>
      <sheetName val="Identificación acciones Corrupc"/>
      <sheetName val="Mapa de riesgos"/>
    </sheetNames>
    <sheetDataSet>
      <sheetData sheetId="0"/>
      <sheetData sheetId="1"/>
      <sheetData sheetId="2"/>
      <sheetData sheetId="3"/>
      <sheetData sheetId="4"/>
      <sheetData sheetId="5"/>
      <sheetData sheetId="6"/>
      <sheetData sheetId="7"/>
      <sheetData sheetId="8">
        <row r="15">
          <cell r="F15" t="str">
            <v>Líderes grupo Actuaciones Sancionatorias
Gestion Documental y TIC's
Líderes grupo Actuaciones Sancionatorias.</v>
          </cell>
          <cell r="H15" t="str">
            <v>Reunión (es) realizadas
Numero de informes 
numero de actividades ejecutadas/numero de actividades programadas</v>
          </cell>
          <cell r="I15" t="str">
            <v>1
2
100%</v>
          </cell>
        </row>
      </sheetData>
      <sheetData sheetId="9"/>
      <sheetData sheetId="10"/>
      <sheetData sheetId="11"/>
      <sheetData sheetId="12"/>
      <sheetData sheetId="13"/>
      <sheetData sheetId="14"/>
      <sheetData sheetId="15"/>
      <sheetData sheetId="1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onvenciones Riesgo"/>
      <sheetName val="INICIO"/>
      <sheetName val="Tablas de apoyo"/>
      <sheetName val="Identificación riesgo Gestión"/>
      <sheetName val="Riesgos Inherente R Gestión"/>
      <sheetName val="EvaluacionControles Gestión"/>
      <sheetName val="Riesgo residual Gestión"/>
      <sheetName val="Identificación acciones Gestión"/>
      <sheetName val="Definición R Corrupción"/>
      <sheetName val="Identificación riesgo Corrupció"/>
      <sheetName val="Evaluación Impacto R Corrupción"/>
      <sheetName val="Riesgos Inherente R Corrupción"/>
      <sheetName val="EvaluacionControles Corrup"/>
      <sheetName val="Riesgo residual Corrupcion"/>
      <sheetName val="Identificación acciones Corrupc"/>
      <sheetName val="Mapa de riesgos"/>
    </sheetNames>
    <sheetDataSet>
      <sheetData sheetId="0" refreshError="1"/>
      <sheetData sheetId="1" refreshError="1"/>
      <sheetData sheetId="2" refreshError="1"/>
      <sheetData sheetId="3" refreshError="1"/>
      <sheetData sheetId="4" refreshError="1">
        <row r="15">
          <cell r="B15" t="str">
            <v xml:space="preserve">Alto volumen de peticiones, quejas, reclamos y sugerencias
</v>
          </cell>
          <cell r="C15" t="str">
            <v>Inoportuna respuesta a las peticiones, quejas,
reclamos y sugerencias</v>
          </cell>
          <cell r="D15" t="str">
            <v>Aplicación de sanciones legales y disciplinarias</v>
          </cell>
        </row>
        <row r="16">
          <cell r="B16" t="str">
            <v>Los Sistemas de Información no son efectivos en la contabilización de los tiempos</v>
          </cell>
          <cell r="D16" t="str">
            <v>Incremento de las quejas y reclamos</v>
          </cell>
        </row>
      </sheetData>
      <sheetData sheetId="5" refreshError="1"/>
      <sheetData sheetId="6" refreshError="1"/>
      <sheetData sheetId="7" refreshError="1"/>
      <sheetData sheetId="8" refreshError="1">
        <row r="14">
          <cell r="F14" t="str">
            <v>Coordinador del Grupo de Atención al Ciudadano</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3" displayName="Tabla3" ref="J87:M102" totalsRowShown="0" headerRowDxfId="442" headerRowBorderDxfId="441" tableBorderDxfId="440" totalsRowBorderDxfId="439">
  <autoFilter ref="J87:M102" xr:uid="{00000000-0009-0000-0100-000002000000}"/>
  <tableColumns count="4">
    <tableColumn id="1" xr3:uid="{00000000-0010-0000-0000-000001000000}" name="Probabilidad" dataDxfId="438"/>
    <tableColumn id="2" xr3:uid="{00000000-0010-0000-0000-000002000000}" name="Impacto" dataDxfId="437"/>
    <tableColumn id="3" xr3:uid="{00000000-0010-0000-0000-000003000000}" name="Calificación riesgo" dataDxfId="436"/>
    <tableColumn id="4" xr3:uid="{00000000-0010-0000-0000-000004000000}" name="Grado de Exposición" dataDxfId="435"/>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www.anla.gov.co:81/sites/default/files/Comunicaciones/cm-pr-9_admon_canalas_digiltales_v3.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F68"/>
  <sheetViews>
    <sheetView topLeftCell="A37" zoomScale="86" zoomScaleNormal="86" workbookViewId="0">
      <selection activeCell="E62" sqref="E62"/>
    </sheetView>
  </sheetViews>
  <sheetFormatPr baseColWidth="10" defaultRowHeight="12.75" x14ac:dyDescent="0.2"/>
  <cols>
    <col min="1" max="2" width="11.42578125" style="14"/>
    <col min="3" max="3" width="34.85546875" style="14" customWidth="1"/>
    <col min="4" max="4" width="26.5703125" style="14" customWidth="1"/>
    <col min="5" max="5" width="80.28515625" style="14" customWidth="1"/>
    <col min="6" max="6" width="77.85546875" style="14" customWidth="1"/>
    <col min="7" max="7" width="22.85546875" style="14" bestFit="1" customWidth="1"/>
    <col min="8" max="16384" width="11.42578125" style="14"/>
  </cols>
  <sheetData>
    <row r="3" spans="2:6" ht="15" x14ac:dyDescent="0.25">
      <c r="B3" s="35" t="s">
        <v>178</v>
      </c>
      <c r="C3" s="35"/>
      <c r="D3" s="35"/>
      <c r="E3" s="36"/>
      <c r="F3" s="36"/>
    </row>
    <row r="4" spans="2:6" ht="15" x14ac:dyDescent="0.25">
      <c r="B4" s="37"/>
      <c r="C4" s="37"/>
      <c r="D4" s="37"/>
      <c r="E4" s="36"/>
      <c r="F4" s="36"/>
    </row>
    <row r="5" spans="2:6" ht="15" x14ac:dyDescent="0.25">
      <c r="B5" s="37"/>
      <c r="C5" s="38" t="s">
        <v>179</v>
      </c>
      <c r="D5" s="38"/>
      <c r="E5" s="36"/>
      <c r="F5" s="36"/>
    </row>
    <row r="6" spans="2:6" ht="15" x14ac:dyDescent="0.25">
      <c r="B6" s="37"/>
      <c r="C6" s="38" t="s">
        <v>180</v>
      </c>
      <c r="D6" s="38"/>
      <c r="E6" s="36"/>
      <c r="F6" s="36"/>
    </row>
    <row r="7" spans="2:6" ht="15" x14ac:dyDescent="0.25">
      <c r="B7" s="37"/>
      <c r="C7" s="38" t="s">
        <v>181</v>
      </c>
      <c r="D7" s="38"/>
      <c r="E7" s="36"/>
      <c r="F7" s="36"/>
    </row>
    <row r="8" spans="2:6" ht="15" x14ac:dyDescent="0.25">
      <c r="B8" s="36"/>
      <c r="C8" s="36"/>
      <c r="D8" s="36"/>
      <c r="E8" s="36"/>
      <c r="F8" s="36"/>
    </row>
    <row r="9" spans="2:6" ht="15" x14ac:dyDescent="0.25">
      <c r="B9" s="36"/>
      <c r="C9" s="36"/>
      <c r="D9" s="36"/>
      <c r="E9" s="36"/>
      <c r="F9" s="36"/>
    </row>
    <row r="10" spans="2:6" ht="15" x14ac:dyDescent="0.25">
      <c r="B10" s="39" t="s">
        <v>124</v>
      </c>
      <c r="C10" s="40" t="s">
        <v>117</v>
      </c>
      <c r="D10" s="41" t="s">
        <v>185</v>
      </c>
      <c r="E10" s="42" t="s">
        <v>118</v>
      </c>
      <c r="F10" s="42" t="s">
        <v>123</v>
      </c>
    </row>
    <row r="11" spans="2:6" ht="93" customHeight="1" x14ac:dyDescent="0.25">
      <c r="B11" s="412">
        <v>1</v>
      </c>
      <c r="C11" s="409" t="s">
        <v>131</v>
      </c>
      <c r="D11" s="27" t="s">
        <v>186</v>
      </c>
      <c r="E11" s="20" t="s">
        <v>193</v>
      </c>
      <c r="F11" s="21" t="s">
        <v>203</v>
      </c>
    </row>
    <row r="12" spans="2:6" ht="89.25" customHeight="1" x14ac:dyDescent="0.25">
      <c r="B12" s="413"/>
      <c r="C12" s="410"/>
      <c r="D12" s="27" t="s">
        <v>187</v>
      </c>
      <c r="E12" s="21" t="s">
        <v>194</v>
      </c>
      <c r="F12" s="22" t="s">
        <v>195</v>
      </c>
    </row>
    <row r="13" spans="2:6" ht="195" x14ac:dyDescent="0.25">
      <c r="B13" s="414"/>
      <c r="C13" s="411"/>
      <c r="D13" s="27" t="s">
        <v>188</v>
      </c>
      <c r="E13" s="21" t="s">
        <v>196</v>
      </c>
      <c r="F13" s="19" t="s">
        <v>204</v>
      </c>
    </row>
    <row r="14" spans="2:6" ht="45" x14ac:dyDescent="0.2">
      <c r="B14" s="415">
        <v>2</v>
      </c>
      <c r="C14" s="407" t="s">
        <v>190</v>
      </c>
      <c r="D14" s="28" t="s">
        <v>202</v>
      </c>
      <c r="E14" s="23" t="s">
        <v>132</v>
      </c>
      <c r="F14" s="23" t="s">
        <v>133</v>
      </c>
    </row>
    <row r="15" spans="2:6" ht="102.75" customHeight="1" x14ac:dyDescent="0.2">
      <c r="B15" s="416"/>
      <c r="C15" s="408"/>
      <c r="D15" s="28" t="s">
        <v>189</v>
      </c>
      <c r="E15" s="23" t="s">
        <v>134</v>
      </c>
      <c r="F15" s="23" t="s">
        <v>135</v>
      </c>
    </row>
    <row r="16" spans="2:6" ht="63.75" customHeight="1" x14ac:dyDescent="0.2">
      <c r="B16" s="415">
        <v>3</v>
      </c>
      <c r="C16" s="427" t="s">
        <v>136</v>
      </c>
      <c r="D16" s="433"/>
      <c r="E16" s="430" t="s">
        <v>137</v>
      </c>
      <c r="F16" s="430" t="s">
        <v>138</v>
      </c>
    </row>
    <row r="17" spans="2:6" ht="30.75" customHeight="1" x14ac:dyDescent="0.2">
      <c r="B17" s="417"/>
      <c r="C17" s="428"/>
      <c r="D17" s="434"/>
      <c r="E17" s="432"/>
      <c r="F17" s="432"/>
    </row>
    <row r="18" spans="2:6" ht="15.75" customHeight="1" x14ac:dyDescent="0.2">
      <c r="B18" s="416"/>
      <c r="C18" s="429"/>
      <c r="D18" s="435"/>
      <c r="E18" s="431"/>
      <c r="F18" s="431"/>
    </row>
    <row r="19" spans="2:6" ht="41.25" customHeight="1" x14ac:dyDescent="0.2">
      <c r="B19" s="415">
        <v>4</v>
      </c>
      <c r="C19" s="425" t="s">
        <v>139</v>
      </c>
      <c r="D19" s="29" t="s">
        <v>191</v>
      </c>
      <c r="E19" s="430" t="s">
        <v>140</v>
      </c>
      <c r="F19" s="430" t="s">
        <v>141</v>
      </c>
    </row>
    <row r="20" spans="2:6" ht="55.5" customHeight="1" x14ac:dyDescent="0.2">
      <c r="B20" s="416"/>
      <c r="C20" s="426"/>
      <c r="D20" s="29" t="s">
        <v>184</v>
      </c>
      <c r="E20" s="431"/>
      <c r="F20" s="431"/>
    </row>
    <row r="21" spans="2:6" ht="95.25" customHeight="1" x14ac:dyDescent="0.2">
      <c r="B21" s="412">
        <v>5</v>
      </c>
      <c r="C21" s="423" t="s">
        <v>144</v>
      </c>
      <c r="D21" s="30" t="s">
        <v>191</v>
      </c>
      <c r="E21" s="23" t="s">
        <v>205</v>
      </c>
      <c r="F21" s="23" t="s">
        <v>206</v>
      </c>
    </row>
    <row r="22" spans="2:6" ht="95.25" customHeight="1" x14ac:dyDescent="0.2">
      <c r="B22" s="414"/>
      <c r="C22" s="424"/>
      <c r="D22" s="30" t="s">
        <v>184</v>
      </c>
      <c r="E22" s="23" t="s">
        <v>207</v>
      </c>
      <c r="F22" s="23" t="s">
        <v>208</v>
      </c>
    </row>
    <row r="23" spans="2:6" ht="60" x14ac:dyDescent="0.25">
      <c r="B23" s="24">
        <v>7</v>
      </c>
      <c r="C23" s="25" t="s">
        <v>142</v>
      </c>
      <c r="D23" s="31"/>
      <c r="E23" s="23" t="s">
        <v>143</v>
      </c>
      <c r="F23" s="23" t="s">
        <v>236</v>
      </c>
    </row>
    <row r="24" spans="2:6" ht="60" x14ac:dyDescent="0.25">
      <c r="B24" s="24">
        <v>8</v>
      </c>
      <c r="C24" s="418" t="s">
        <v>231</v>
      </c>
      <c r="D24" s="32" t="s">
        <v>145</v>
      </c>
      <c r="E24" s="23" t="s">
        <v>146</v>
      </c>
      <c r="F24" s="23" t="s">
        <v>147</v>
      </c>
    </row>
    <row r="25" spans="2:6" ht="75.75" customHeight="1" x14ac:dyDescent="0.25">
      <c r="B25" s="24">
        <v>9</v>
      </c>
      <c r="C25" s="419"/>
      <c r="D25" s="32" t="s">
        <v>154</v>
      </c>
      <c r="E25" s="23" t="s">
        <v>155</v>
      </c>
      <c r="F25" s="23" t="s">
        <v>156</v>
      </c>
    </row>
    <row r="26" spans="2:6" ht="75.75" customHeight="1" x14ac:dyDescent="0.25">
      <c r="B26" s="24">
        <v>10</v>
      </c>
      <c r="C26" s="419"/>
      <c r="D26" s="32" t="s">
        <v>160</v>
      </c>
      <c r="E26" s="23" t="s">
        <v>161</v>
      </c>
      <c r="F26" s="23" t="s">
        <v>162</v>
      </c>
    </row>
    <row r="27" spans="2:6" ht="60" x14ac:dyDescent="0.25">
      <c r="B27" s="24">
        <v>11</v>
      </c>
      <c r="C27" s="419"/>
      <c r="D27" s="32" t="s">
        <v>148</v>
      </c>
      <c r="E27" s="23" t="s">
        <v>149</v>
      </c>
      <c r="F27" s="23" t="s">
        <v>150</v>
      </c>
    </row>
    <row r="28" spans="2:6" ht="60" x14ac:dyDescent="0.25">
      <c r="B28" s="24">
        <v>12</v>
      </c>
      <c r="C28" s="419"/>
      <c r="D28" s="32" t="s">
        <v>151</v>
      </c>
      <c r="E28" s="23" t="s">
        <v>152</v>
      </c>
      <c r="F28" s="23" t="s">
        <v>153</v>
      </c>
    </row>
    <row r="29" spans="2:6" ht="60" x14ac:dyDescent="0.25">
      <c r="B29" s="24">
        <v>13</v>
      </c>
      <c r="C29" s="420"/>
      <c r="D29" s="32" t="s">
        <v>157</v>
      </c>
      <c r="E29" s="23" t="s">
        <v>158</v>
      </c>
      <c r="F29" s="23" t="s">
        <v>159</v>
      </c>
    </row>
    <row r="30" spans="2:6" ht="45" x14ac:dyDescent="0.25">
      <c r="B30" s="24">
        <v>14</v>
      </c>
      <c r="C30" s="421" t="s">
        <v>192</v>
      </c>
      <c r="D30" s="33" t="s">
        <v>163</v>
      </c>
      <c r="E30" s="23" t="s">
        <v>164</v>
      </c>
      <c r="F30" s="23" t="s">
        <v>165</v>
      </c>
    </row>
    <row r="31" spans="2:6" ht="45" x14ac:dyDescent="0.25">
      <c r="B31" s="24">
        <v>15</v>
      </c>
      <c r="C31" s="422"/>
      <c r="D31" s="33" t="s">
        <v>166</v>
      </c>
      <c r="E31" s="23" t="s">
        <v>167</v>
      </c>
      <c r="F31" s="23" t="s">
        <v>168</v>
      </c>
    </row>
    <row r="32" spans="2:6" ht="60" x14ac:dyDescent="0.25">
      <c r="B32" s="24">
        <v>16</v>
      </c>
      <c r="C32" s="26" t="s">
        <v>169</v>
      </c>
      <c r="D32" s="34"/>
      <c r="E32" s="23" t="s">
        <v>170</v>
      </c>
      <c r="F32" s="23" t="s">
        <v>171</v>
      </c>
    </row>
    <row r="33" spans="2:6" ht="75" x14ac:dyDescent="0.25">
      <c r="B33" s="24">
        <v>17</v>
      </c>
      <c r="C33" s="26" t="s">
        <v>172</v>
      </c>
      <c r="D33" s="34"/>
      <c r="E33" s="23" t="s">
        <v>173</v>
      </c>
      <c r="F33" s="23" t="s">
        <v>174</v>
      </c>
    </row>
    <row r="34" spans="2:6" ht="75" x14ac:dyDescent="0.25">
      <c r="B34" s="24">
        <v>18</v>
      </c>
      <c r="C34" s="26" t="s">
        <v>175</v>
      </c>
      <c r="D34" s="34"/>
      <c r="E34" s="23" t="s">
        <v>176</v>
      </c>
      <c r="F34" s="23" t="s">
        <v>177</v>
      </c>
    </row>
    <row r="35" spans="2:6" ht="15.75" x14ac:dyDescent="0.25">
      <c r="B35" s="16"/>
      <c r="C35" s="17"/>
      <c r="D35" s="17"/>
      <c r="E35" s="17"/>
      <c r="F35" s="17"/>
    </row>
    <row r="36" spans="2:6" ht="15.75" x14ac:dyDescent="0.25">
      <c r="B36" s="16"/>
      <c r="C36" s="17"/>
      <c r="D36" s="17"/>
      <c r="E36" s="17"/>
      <c r="F36" s="17"/>
    </row>
    <row r="37" spans="2:6" ht="15.75" x14ac:dyDescent="0.25">
      <c r="B37" s="16"/>
      <c r="C37" s="17"/>
      <c r="D37" s="17"/>
      <c r="E37" s="17"/>
      <c r="F37" s="17"/>
    </row>
    <row r="38" spans="2:6" ht="15.75" x14ac:dyDescent="0.25">
      <c r="C38" s="151" t="s">
        <v>349</v>
      </c>
      <c r="D38" s="151" t="s">
        <v>185</v>
      </c>
      <c r="E38" s="174" t="s">
        <v>358</v>
      </c>
      <c r="F38" s="17"/>
    </row>
    <row r="39" spans="2:6" ht="15.75" x14ac:dyDescent="0.2">
      <c r="C39" s="152" t="s">
        <v>131</v>
      </c>
      <c r="D39" s="153" t="s">
        <v>350</v>
      </c>
      <c r="E39" s="152" t="s">
        <v>379</v>
      </c>
      <c r="F39" s="17"/>
    </row>
    <row r="40" spans="2:6" ht="45" x14ac:dyDescent="0.2">
      <c r="C40" s="152" t="s">
        <v>384</v>
      </c>
      <c r="D40" s="154" t="s">
        <v>186</v>
      </c>
      <c r="E40" s="152" t="s">
        <v>359</v>
      </c>
      <c r="F40" s="17"/>
    </row>
    <row r="41" spans="2:6" ht="15" x14ac:dyDescent="0.2">
      <c r="C41" s="155" t="s">
        <v>351</v>
      </c>
      <c r="D41" s="154" t="s">
        <v>187</v>
      </c>
      <c r="E41" s="152" t="s">
        <v>390</v>
      </c>
      <c r="F41" s="15"/>
    </row>
    <row r="42" spans="2:6" ht="30" x14ac:dyDescent="0.2">
      <c r="C42" s="156" t="s">
        <v>139</v>
      </c>
      <c r="D42" s="154" t="s">
        <v>385</v>
      </c>
      <c r="E42" s="155" t="s">
        <v>360</v>
      </c>
      <c r="F42" s="15"/>
    </row>
    <row r="43" spans="2:6" ht="30" x14ac:dyDescent="0.2">
      <c r="C43" s="156" t="s">
        <v>144</v>
      </c>
      <c r="D43" s="157" t="s">
        <v>202</v>
      </c>
      <c r="E43" s="156" t="s">
        <v>361</v>
      </c>
      <c r="F43" s="15"/>
    </row>
    <row r="44" spans="2:6" ht="30" x14ac:dyDescent="0.2">
      <c r="C44" s="158" t="s">
        <v>142</v>
      </c>
      <c r="D44" s="157" t="s">
        <v>386</v>
      </c>
      <c r="E44" s="156" t="s">
        <v>362</v>
      </c>
      <c r="F44" s="15"/>
    </row>
    <row r="45" spans="2:6" ht="30" x14ac:dyDescent="0.2">
      <c r="C45" s="152" t="s">
        <v>388</v>
      </c>
      <c r="D45" s="157" t="s">
        <v>387</v>
      </c>
      <c r="E45" s="158" t="s">
        <v>363</v>
      </c>
      <c r="F45" s="15"/>
    </row>
    <row r="46" spans="2:6" ht="15" x14ac:dyDescent="0.2">
      <c r="C46" s="152" t="s">
        <v>192</v>
      </c>
      <c r="D46" s="153" t="s">
        <v>191</v>
      </c>
      <c r="E46" s="152" t="s">
        <v>389</v>
      </c>
      <c r="F46" s="15"/>
    </row>
    <row r="47" spans="2:6" ht="15" x14ac:dyDescent="0.2">
      <c r="C47" s="159" t="s">
        <v>169</v>
      </c>
      <c r="D47" s="153" t="s">
        <v>184</v>
      </c>
      <c r="E47" s="152" t="s">
        <v>364</v>
      </c>
      <c r="F47" s="15"/>
    </row>
    <row r="48" spans="2:6" ht="15" x14ac:dyDescent="0.2">
      <c r="C48" s="159" t="s">
        <v>172</v>
      </c>
      <c r="D48" s="153" t="s">
        <v>191</v>
      </c>
      <c r="E48" s="159" t="s">
        <v>365</v>
      </c>
      <c r="F48" s="15"/>
    </row>
    <row r="49" spans="3:6" ht="15" x14ac:dyDescent="0.2">
      <c r="C49" s="160" t="s">
        <v>175</v>
      </c>
      <c r="D49" s="153" t="s">
        <v>184</v>
      </c>
      <c r="E49" s="159" t="s">
        <v>366</v>
      </c>
      <c r="F49" s="15"/>
    </row>
    <row r="50" spans="3:6" ht="15" x14ac:dyDescent="0.2">
      <c r="C50" s="161"/>
      <c r="D50" s="157" t="s">
        <v>145</v>
      </c>
      <c r="E50" s="160" t="s">
        <v>367</v>
      </c>
    </row>
    <row r="51" spans="3:6" ht="15" x14ac:dyDescent="0.2">
      <c r="C51" s="162"/>
      <c r="D51" s="157" t="s">
        <v>160</v>
      </c>
      <c r="E51" s="171" t="s">
        <v>368</v>
      </c>
    </row>
    <row r="52" spans="3:6" ht="15" x14ac:dyDescent="0.2">
      <c r="C52" s="163"/>
      <c r="D52" s="157" t="s">
        <v>148</v>
      </c>
      <c r="E52" s="171" t="s">
        <v>369</v>
      </c>
    </row>
    <row r="53" spans="3:6" ht="15" x14ac:dyDescent="0.2">
      <c r="C53" s="163"/>
      <c r="D53" s="157" t="s">
        <v>151</v>
      </c>
      <c r="E53" s="171" t="s">
        <v>391</v>
      </c>
    </row>
    <row r="54" spans="3:6" ht="15" x14ac:dyDescent="0.2">
      <c r="C54" s="163"/>
      <c r="D54" s="157" t="s">
        <v>157</v>
      </c>
      <c r="E54" s="159" t="s">
        <v>370</v>
      </c>
    </row>
    <row r="55" spans="3:6" ht="15" x14ac:dyDescent="0.2">
      <c r="C55" s="164"/>
      <c r="D55" s="157" t="s">
        <v>163</v>
      </c>
      <c r="E55" s="159" t="s">
        <v>392</v>
      </c>
    </row>
    <row r="56" spans="3:6" ht="15" x14ac:dyDescent="0.2">
      <c r="C56" s="163"/>
      <c r="D56" s="157" t="s">
        <v>394</v>
      </c>
      <c r="E56" s="159" t="s">
        <v>393</v>
      </c>
    </row>
    <row r="57" spans="3:6" ht="15" x14ac:dyDescent="0.2">
      <c r="C57" s="163"/>
      <c r="D57" s="157" t="s">
        <v>352</v>
      </c>
      <c r="E57" s="172" t="s">
        <v>371</v>
      </c>
    </row>
    <row r="58" spans="3:6" ht="15" x14ac:dyDescent="0.2">
      <c r="E58" s="172" t="s">
        <v>372</v>
      </c>
    </row>
    <row r="59" spans="3:6" ht="15" x14ac:dyDescent="0.2">
      <c r="E59" s="172" t="s">
        <v>371</v>
      </c>
    </row>
    <row r="60" spans="3:6" ht="15" x14ac:dyDescent="0.2">
      <c r="E60" s="172" t="s">
        <v>372</v>
      </c>
    </row>
    <row r="61" spans="3:6" ht="15" x14ac:dyDescent="0.2">
      <c r="E61" s="159" t="s">
        <v>373</v>
      </c>
    </row>
    <row r="62" spans="3:6" ht="15" x14ac:dyDescent="0.2">
      <c r="E62" s="159" t="s">
        <v>374</v>
      </c>
    </row>
    <row r="63" spans="3:6" ht="15" x14ac:dyDescent="0.2">
      <c r="E63" s="159" t="s">
        <v>375</v>
      </c>
    </row>
    <row r="64" spans="3:6" ht="15" x14ac:dyDescent="0.2">
      <c r="E64" s="159" t="s">
        <v>376</v>
      </c>
    </row>
    <row r="65" spans="5:5" ht="15" x14ac:dyDescent="0.2">
      <c r="E65" s="159" t="s">
        <v>377</v>
      </c>
    </row>
    <row r="66" spans="5:5" ht="15" x14ac:dyDescent="0.2">
      <c r="E66" s="159" t="s">
        <v>378</v>
      </c>
    </row>
    <row r="67" spans="5:5" ht="15" x14ac:dyDescent="0.2">
      <c r="E67" s="152"/>
    </row>
    <row r="68" spans="5:5" x14ac:dyDescent="0.2">
      <c r="E68" s="173"/>
    </row>
  </sheetData>
  <mergeCells count="17">
    <mergeCell ref="F19:F20"/>
    <mergeCell ref="E16:E18"/>
    <mergeCell ref="F16:F18"/>
    <mergeCell ref="D16:D18"/>
    <mergeCell ref="E19:E20"/>
    <mergeCell ref="C24:C29"/>
    <mergeCell ref="C30:C31"/>
    <mergeCell ref="C21:C22"/>
    <mergeCell ref="C19:C20"/>
    <mergeCell ref="C16:C18"/>
    <mergeCell ref="C14:C15"/>
    <mergeCell ref="C11:C13"/>
    <mergeCell ref="B11:B13"/>
    <mergeCell ref="B14:B15"/>
    <mergeCell ref="B21:B22"/>
    <mergeCell ref="B19:B20"/>
    <mergeCell ref="B16:B18"/>
  </mergeCells>
  <dataValidations count="1">
    <dataValidation type="list" allowBlank="1" showInputMessage="1" showErrorMessage="1" sqref="C6" xr:uid="{00000000-0002-0000-0000-000000000000}">
      <formula1>CLASE</formula1>
    </dataValidation>
  </dataValidation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111"/>
  <sheetViews>
    <sheetView zoomScale="68" zoomScaleNormal="68" zoomScalePageLayoutView="68" workbookViewId="0">
      <selection activeCell="C8" sqref="C8:K8"/>
    </sheetView>
  </sheetViews>
  <sheetFormatPr baseColWidth="10" defaultRowHeight="15.75" x14ac:dyDescent="0.25"/>
  <cols>
    <col min="1" max="1" width="11.42578125" style="62"/>
    <col min="2" max="2" width="16.42578125" style="88" customWidth="1"/>
    <col min="3" max="3" width="21.85546875" style="89" customWidth="1"/>
    <col min="4" max="4" width="21.42578125" style="89" customWidth="1"/>
    <col min="5" max="5" width="19.85546875" style="89" customWidth="1"/>
    <col min="6" max="6" width="24.140625" style="89" customWidth="1"/>
    <col min="7" max="7" width="29.140625" style="89" bestFit="1" customWidth="1"/>
    <col min="8" max="8" width="25.140625" style="89" customWidth="1"/>
    <col min="9" max="9" width="16.28515625" style="62" customWidth="1"/>
    <col min="10" max="10" width="19.7109375" style="62" customWidth="1"/>
    <col min="11" max="11" width="18.7109375" style="62" customWidth="1"/>
    <col min="12" max="12" width="22.85546875" style="51" customWidth="1"/>
    <col min="13" max="13" width="24.7109375" style="51" customWidth="1"/>
    <col min="14" max="14" width="25.5703125" style="51" customWidth="1"/>
    <col min="15" max="15" width="25.28515625" style="51" customWidth="1"/>
    <col min="16" max="16384" width="11.42578125" style="51"/>
  </cols>
  <sheetData>
    <row r="2" spans="1:11" ht="24" customHeight="1" x14ac:dyDescent="0.2">
      <c r="A2" s="436" t="s">
        <v>49</v>
      </c>
      <c r="B2" s="436"/>
      <c r="C2" s="436"/>
      <c r="D2" s="436"/>
      <c r="E2" s="436"/>
      <c r="F2" s="436"/>
      <c r="G2" s="436"/>
      <c r="H2" s="436"/>
      <c r="I2" s="436"/>
      <c r="J2" s="436"/>
      <c r="K2" s="436"/>
    </row>
    <row r="3" spans="1:11" ht="64.5" customHeight="1" x14ac:dyDescent="0.2">
      <c r="A3" s="437" t="s">
        <v>266</v>
      </c>
      <c r="B3" s="437"/>
      <c r="C3" s="437"/>
      <c r="D3" s="437"/>
      <c r="E3" s="437"/>
      <c r="F3" s="437"/>
      <c r="G3" s="437"/>
      <c r="H3" s="437"/>
      <c r="I3" s="437"/>
      <c r="J3" s="437"/>
      <c r="K3" s="437"/>
    </row>
    <row r="4" spans="1:11" ht="52.5" customHeight="1" x14ac:dyDescent="0.2">
      <c r="A4" s="438" t="s">
        <v>50</v>
      </c>
      <c r="B4" s="438"/>
      <c r="C4" s="439" t="s">
        <v>51</v>
      </c>
      <c r="D4" s="439"/>
      <c r="E4" s="439"/>
      <c r="F4" s="439"/>
      <c r="G4" s="439"/>
      <c r="H4" s="439"/>
      <c r="I4" s="439"/>
      <c r="J4" s="439"/>
      <c r="K4" s="439"/>
    </row>
    <row r="5" spans="1:11" ht="39.75" customHeight="1" x14ac:dyDescent="0.2">
      <c r="A5" s="438" t="s">
        <v>52</v>
      </c>
      <c r="B5" s="438"/>
      <c r="C5" s="439" t="s">
        <v>53</v>
      </c>
      <c r="D5" s="439"/>
      <c r="E5" s="439"/>
      <c r="F5" s="439"/>
      <c r="G5" s="439"/>
      <c r="H5" s="439"/>
      <c r="I5" s="439"/>
      <c r="J5" s="439"/>
      <c r="K5" s="439"/>
    </row>
    <row r="6" spans="1:11" ht="59.25" customHeight="1" x14ac:dyDescent="0.2">
      <c r="A6" s="438" t="s">
        <v>54</v>
      </c>
      <c r="B6" s="438"/>
      <c r="C6" s="439" t="s">
        <v>55</v>
      </c>
      <c r="D6" s="439"/>
      <c r="E6" s="439"/>
      <c r="F6" s="439"/>
      <c r="G6" s="439"/>
      <c r="H6" s="439"/>
      <c r="I6" s="439"/>
      <c r="J6" s="439"/>
      <c r="K6" s="439"/>
    </row>
    <row r="7" spans="1:11" ht="56.25" customHeight="1" x14ac:dyDescent="0.2">
      <c r="A7" s="438" t="s">
        <v>267</v>
      </c>
      <c r="B7" s="438"/>
      <c r="C7" s="439" t="s">
        <v>56</v>
      </c>
      <c r="D7" s="439"/>
      <c r="E7" s="439"/>
      <c r="F7" s="439"/>
      <c r="G7" s="439"/>
      <c r="H7" s="439"/>
      <c r="I7" s="439"/>
      <c r="J7" s="439"/>
      <c r="K7" s="439"/>
    </row>
    <row r="8" spans="1:11" ht="225.75" customHeight="1" x14ac:dyDescent="0.2">
      <c r="A8" s="438" t="s">
        <v>57</v>
      </c>
      <c r="B8" s="438"/>
      <c r="C8" s="439" t="s">
        <v>337</v>
      </c>
      <c r="D8" s="439"/>
      <c r="E8" s="439"/>
      <c r="F8" s="439"/>
      <c r="G8" s="439"/>
      <c r="H8" s="439"/>
      <c r="I8" s="439"/>
      <c r="J8" s="439"/>
      <c r="K8" s="439"/>
    </row>
    <row r="9" spans="1:11" ht="137.25" customHeight="1" x14ac:dyDescent="0.2">
      <c r="A9" s="438" t="s">
        <v>58</v>
      </c>
      <c r="B9" s="438"/>
      <c r="C9" s="439" t="s">
        <v>268</v>
      </c>
      <c r="D9" s="439"/>
      <c r="E9" s="439"/>
      <c r="F9" s="439"/>
      <c r="G9" s="439"/>
      <c r="H9" s="439"/>
      <c r="I9" s="439"/>
      <c r="J9" s="439"/>
      <c r="K9" s="439"/>
    </row>
    <row r="10" spans="1:11" ht="168.75" customHeight="1" x14ac:dyDescent="0.2">
      <c r="A10" s="438" t="s">
        <v>59</v>
      </c>
      <c r="B10" s="438"/>
      <c r="C10" s="439" t="s">
        <v>269</v>
      </c>
      <c r="D10" s="439"/>
      <c r="E10" s="439"/>
      <c r="F10" s="439"/>
      <c r="G10" s="439"/>
      <c r="H10" s="439"/>
      <c r="I10" s="439"/>
      <c r="J10" s="439"/>
      <c r="K10" s="439"/>
    </row>
    <row r="11" spans="1:11" ht="64.5" customHeight="1" x14ac:dyDescent="0.2">
      <c r="A11" s="440" t="s">
        <v>270</v>
      </c>
      <c r="B11" s="440"/>
      <c r="C11" s="439" t="s">
        <v>271</v>
      </c>
      <c r="D11" s="439"/>
      <c r="E11" s="439"/>
      <c r="F11" s="439"/>
      <c r="G11" s="439"/>
      <c r="H11" s="439"/>
      <c r="I11" s="439"/>
      <c r="J11" s="439"/>
      <c r="K11" s="439"/>
    </row>
    <row r="12" spans="1:11" ht="95.25" customHeight="1" x14ac:dyDescent="0.2">
      <c r="A12" s="438" t="s">
        <v>60</v>
      </c>
      <c r="B12" s="438"/>
      <c r="C12" s="439" t="s">
        <v>61</v>
      </c>
      <c r="D12" s="439"/>
      <c r="E12" s="439"/>
      <c r="F12" s="439"/>
      <c r="G12" s="439"/>
      <c r="H12" s="439"/>
      <c r="I12" s="439"/>
      <c r="J12" s="439"/>
      <c r="K12" s="439"/>
    </row>
    <row r="13" spans="1:11" ht="143.25" customHeight="1" x14ac:dyDescent="0.2">
      <c r="A13" s="438" t="s">
        <v>62</v>
      </c>
      <c r="B13" s="438"/>
      <c r="C13" s="439" t="s">
        <v>272</v>
      </c>
      <c r="D13" s="439"/>
      <c r="E13" s="439"/>
      <c r="F13" s="439"/>
      <c r="G13" s="439"/>
      <c r="H13" s="439"/>
      <c r="I13" s="439"/>
      <c r="J13" s="439"/>
      <c r="K13" s="439"/>
    </row>
    <row r="14" spans="1:11" ht="67.5" customHeight="1" x14ac:dyDescent="0.2">
      <c r="A14" s="438" t="s">
        <v>63</v>
      </c>
      <c r="B14" s="438"/>
      <c r="C14" s="439" t="s">
        <v>273</v>
      </c>
      <c r="D14" s="439"/>
      <c r="E14" s="439"/>
      <c r="F14" s="439"/>
      <c r="G14" s="439"/>
      <c r="H14" s="439"/>
      <c r="I14" s="439"/>
      <c r="J14" s="439"/>
      <c r="K14" s="439"/>
    </row>
    <row r="15" spans="1:11" ht="52.5" customHeight="1" x14ac:dyDescent="0.2">
      <c r="A15" s="438" t="s">
        <v>64</v>
      </c>
      <c r="B15" s="438"/>
      <c r="C15" s="439" t="s">
        <v>65</v>
      </c>
      <c r="D15" s="439"/>
      <c r="E15" s="439"/>
      <c r="F15" s="439"/>
      <c r="G15" s="439"/>
      <c r="H15" s="439"/>
      <c r="I15" s="439"/>
      <c r="J15" s="439"/>
      <c r="K15" s="439"/>
    </row>
    <row r="16" spans="1:11" ht="52.5" customHeight="1" x14ac:dyDescent="0.2">
      <c r="A16" s="52"/>
      <c r="B16" s="52"/>
      <c r="C16" s="53"/>
      <c r="D16" s="53"/>
      <c r="E16" s="53"/>
      <c r="F16" s="53"/>
      <c r="G16" s="53"/>
      <c r="H16" s="53"/>
      <c r="I16" s="53"/>
      <c r="J16" s="53"/>
      <c r="K16" s="53"/>
    </row>
    <row r="17" spans="1:15" ht="30.75" customHeight="1" x14ac:dyDescent="0.2">
      <c r="A17" s="52"/>
      <c r="B17" s="52"/>
      <c r="C17" s="53"/>
      <c r="D17" s="53"/>
      <c r="E17" s="53"/>
      <c r="F17" s="53"/>
      <c r="G17" s="53"/>
      <c r="H17" s="53"/>
      <c r="I17" s="53"/>
      <c r="J17" s="53"/>
      <c r="K17" s="450" t="s">
        <v>325</v>
      </c>
      <c r="L17" s="450"/>
    </row>
    <row r="18" spans="1:15" ht="52.5" customHeight="1" x14ac:dyDescent="0.2">
      <c r="A18" s="52"/>
      <c r="B18" s="52"/>
      <c r="C18" s="53"/>
      <c r="D18" s="53"/>
      <c r="E18" s="53"/>
      <c r="F18" s="53"/>
      <c r="G18" s="53"/>
      <c r="H18" s="53"/>
      <c r="I18" s="53"/>
      <c r="J18" s="53"/>
      <c r="K18" s="54" t="s">
        <v>274</v>
      </c>
      <c r="L18" s="54" t="s">
        <v>275</v>
      </c>
    </row>
    <row r="19" spans="1:15" ht="27" customHeight="1" x14ac:dyDescent="0.2">
      <c r="A19" s="52"/>
      <c r="B19" s="52"/>
      <c r="C19" s="53"/>
      <c r="D19" s="53"/>
      <c r="E19" s="53"/>
      <c r="F19" s="53"/>
      <c r="G19" s="53"/>
      <c r="H19" s="53"/>
      <c r="I19" s="53"/>
      <c r="J19" s="53"/>
      <c r="K19" s="55" t="s">
        <v>276</v>
      </c>
      <c r="L19" s="56" t="s">
        <v>277</v>
      </c>
    </row>
    <row r="20" spans="1:15" ht="14.25" x14ac:dyDescent="0.2">
      <c r="A20" s="57"/>
      <c r="B20" s="57"/>
      <c r="C20" s="58"/>
      <c r="D20" s="58"/>
      <c r="E20" s="58"/>
      <c r="F20" s="58"/>
      <c r="G20" s="58"/>
      <c r="H20" s="58"/>
      <c r="I20" s="58"/>
      <c r="J20" s="58"/>
      <c r="K20" s="55" t="s">
        <v>278</v>
      </c>
      <c r="L20" s="56" t="s">
        <v>71</v>
      </c>
    </row>
    <row r="21" spans="1:15" ht="15" x14ac:dyDescent="0.25">
      <c r="A21" s="59"/>
      <c r="B21" s="59"/>
      <c r="C21" s="59"/>
      <c r="D21" s="59"/>
      <c r="E21" s="59"/>
      <c r="F21" s="59"/>
      <c r="G21" s="59"/>
      <c r="H21" s="59"/>
      <c r="I21" s="59"/>
      <c r="J21" s="59"/>
      <c r="K21" s="55" t="s">
        <v>279</v>
      </c>
      <c r="L21" s="56" t="s">
        <v>280</v>
      </c>
    </row>
    <row r="22" spans="1:15" ht="15" x14ac:dyDescent="0.25">
      <c r="A22" s="59"/>
      <c r="B22" s="59"/>
      <c r="C22" s="59"/>
      <c r="D22" s="59"/>
      <c r="E22" s="59"/>
      <c r="F22" s="59"/>
      <c r="G22" s="59"/>
      <c r="H22" s="59"/>
      <c r="I22" s="59"/>
      <c r="J22" s="59"/>
      <c r="K22" s="60"/>
      <c r="L22" s="61"/>
    </row>
    <row r="23" spans="1:15" ht="20.25" x14ac:dyDescent="0.3">
      <c r="B23" s="451" t="s">
        <v>281</v>
      </c>
      <c r="C23" s="451"/>
      <c r="D23" s="451"/>
      <c r="E23" s="451"/>
      <c r="F23" s="451"/>
      <c r="G23" s="451"/>
      <c r="H23" s="451"/>
      <c r="K23" s="452" t="s">
        <v>282</v>
      </c>
      <c r="L23" s="453"/>
      <c r="M23" s="453"/>
      <c r="N23" s="453"/>
      <c r="O23" s="454"/>
    </row>
    <row r="24" spans="1:15" ht="26.25" customHeight="1" x14ac:dyDescent="0.2">
      <c r="A24" s="441"/>
      <c r="B24" s="442" t="s">
        <v>58</v>
      </c>
      <c r="C24" s="443"/>
      <c r="D24" s="448" t="s">
        <v>66</v>
      </c>
      <c r="E24" s="448"/>
      <c r="F24" s="448"/>
      <c r="G24" s="448"/>
      <c r="H24" s="448"/>
      <c r="I24" s="63"/>
      <c r="K24" s="449" t="s">
        <v>58</v>
      </c>
      <c r="L24" s="449"/>
      <c r="O24" s="64"/>
    </row>
    <row r="25" spans="1:15" ht="22.5" customHeight="1" x14ac:dyDescent="0.25">
      <c r="A25" s="441"/>
      <c r="B25" s="444"/>
      <c r="C25" s="445"/>
      <c r="D25" s="65" t="s">
        <v>68</v>
      </c>
      <c r="E25" s="65" t="s">
        <v>69</v>
      </c>
      <c r="F25" s="65" t="s">
        <v>70</v>
      </c>
      <c r="G25" s="65" t="s">
        <v>71</v>
      </c>
      <c r="H25" s="65" t="s">
        <v>72</v>
      </c>
      <c r="I25" s="66"/>
      <c r="K25" s="449"/>
      <c r="L25" s="449"/>
      <c r="M25" s="67" t="s">
        <v>277</v>
      </c>
      <c r="N25" s="67" t="s">
        <v>71</v>
      </c>
      <c r="O25" s="68" t="s">
        <v>280</v>
      </c>
    </row>
    <row r="26" spans="1:15" ht="20.25" customHeight="1" x14ac:dyDescent="0.25">
      <c r="A26" s="441"/>
      <c r="B26" s="446"/>
      <c r="C26" s="447"/>
      <c r="D26" s="65">
        <v>1</v>
      </c>
      <c r="E26" s="65">
        <v>2</v>
      </c>
      <c r="F26" s="65">
        <v>3</v>
      </c>
      <c r="G26" s="65">
        <v>4</v>
      </c>
      <c r="H26" s="65">
        <v>5</v>
      </c>
      <c r="K26" s="449"/>
      <c r="L26" s="449"/>
      <c r="M26" s="69">
        <v>5</v>
      </c>
      <c r="N26" s="69">
        <v>10</v>
      </c>
      <c r="O26" s="70">
        <v>20</v>
      </c>
    </row>
    <row r="27" spans="1:15" ht="42" customHeight="1" x14ac:dyDescent="0.25">
      <c r="A27" s="441"/>
      <c r="B27" s="71">
        <v>1</v>
      </c>
      <c r="C27" s="72" t="s">
        <v>16</v>
      </c>
      <c r="D27" s="73" t="s">
        <v>74</v>
      </c>
      <c r="E27" s="73" t="s">
        <v>77</v>
      </c>
      <c r="F27" s="74" t="s">
        <v>82</v>
      </c>
      <c r="G27" s="75" t="s">
        <v>89</v>
      </c>
      <c r="H27" s="75" t="s">
        <v>90</v>
      </c>
      <c r="K27" s="76">
        <v>1</v>
      </c>
      <c r="L27" s="77" t="s">
        <v>105</v>
      </c>
      <c r="M27" s="78" t="s">
        <v>338</v>
      </c>
      <c r="N27" s="78" t="s">
        <v>339</v>
      </c>
      <c r="O27" s="79" t="s">
        <v>283</v>
      </c>
    </row>
    <row r="28" spans="1:15" ht="42" customHeight="1" x14ac:dyDescent="0.25">
      <c r="A28" s="441"/>
      <c r="B28" s="71">
        <v>2</v>
      </c>
      <c r="C28" s="72" t="s">
        <v>15</v>
      </c>
      <c r="D28" s="73" t="s">
        <v>75</v>
      </c>
      <c r="E28" s="73" t="s">
        <v>78</v>
      </c>
      <c r="F28" s="74" t="s">
        <v>81</v>
      </c>
      <c r="G28" s="75" t="s">
        <v>88</v>
      </c>
      <c r="H28" s="80" t="s">
        <v>98</v>
      </c>
      <c r="K28" s="76">
        <v>2</v>
      </c>
      <c r="L28" s="81" t="s">
        <v>106</v>
      </c>
      <c r="M28" s="78" t="s">
        <v>339</v>
      </c>
      <c r="N28" s="82" t="s">
        <v>340</v>
      </c>
      <c r="O28" s="83" t="s">
        <v>284</v>
      </c>
    </row>
    <row r="29" spans="1:15" ht="42" customHeight="1" x14ac:dyDescent="0.25">
      <c r="A29" s="441"/>
      <c r="B29" s="71">
        <v>3</v>
      </c>
      <c r="C29" s="72" t="s">
        <v>14</v>
      </c>
      <c r="D29" s="73" t="s">
        <v>76</v>
      </c>
      <c r="E29" s="74" t="s">
        <v>80</v>
      </c>
      <c r="F29" s="75" t="s">
        <v>86</v>
      </c>
      <c r="G29" s="80" t="s">
        <v>96</v>
      </c>
      <c r="H29" s="80" t="s">
        <v>97</v>
      </c>
      <c r="K29" s="76">
        <v>3</v>
      </c>
      <c r="L29" s="81" t="s">
        <v>107</v>
      </c>
      <c r="M29" s="82" t="s">
        <v>341</v>
      </c>
      <c r="N29" s="83" t="s">
        <v>342</v>
      </c>
      <c r="O29" s="84" t="s">
        <v>285</v>
      </c>
    </row>
    <row r="30" spans="1:15" ht="42" customHeight="1" x14ac:dyDescent="0.25">
      <c r="A30" s="441"/>
      <c r="B30" s="71">
        <v>4</v>
      </c>
      <c r="C30" s="72" t="s">
        <v>13</v>
      </c>
      <c r="D30" s="74" t="s">
        <v>79</v>
      </c>
      <c r="E30" s="75" t="s">
        <v>85</v>
      </c>
      <c r="F30" s="75" t="s">
        <v>87</v>
      </c>
      <c r="G30" s="80" t="s">
        <v>94</v>
      </c>
      <c r="H30" s="80" t="s">
        <v>95</v>
      </c>
      <c r="K30" s="76">
        <v>4</v>
      </c>
      <c r="L30" s="81" t="s">
        <v>108</v>
      </c>
      <c r="M30" s="82" t="s">
        <v>340</v>
      </c>
      <c r="N30" s="83" t="s">
        <v>343</v>
      </c>
      <c r="O30" s="84" t="s">
        <v>286</v>
      </c>
    </row>
    <row r="31" spans="1:15" ht="42" customHeight="1" x14ac:dyDescent="0.25">
      <c r="A31" s="441"/>
      <c r="B31" s="71">
        <v>5</v>
      </c>
      <c r="C31" s="72" t="s">
        <v>67</v>
      </c>
      <c r="D31" s="75" t="s">
        <v>83</v>
      </c>
      <c r="E31" s="75" t="s">
        <v>84</v>
      </c>
      <c r="F31" s="80" t="s">
        <v>91</v>
      </c>
      <c r="G31" s="80" t="s">
        <v>92</v>
      </c>
      <c r="H31" s="80" t="s">
        <v>93</v>
      </c>
      <c r="K31" s="76">
        <v>5</v>
      </c>
      <c r="L31" s="81" t="s">
        <v>109</v>
      </c>
      <c r="M31" s="82" t="s">
        <v>344</v>
      </c>
      <c r="N31" s="83" t="s">
        <v>345</v>
      </c>
      <c r="O31" s="84" t="s">
        <v>287</v>
      </c>
    </row>
    <row r="32" spans="1:15" ht="18" customHeight="1" x14ac:dyDescent="0.2">
      <c r="B32" s="455" t="s">
        <v>99</v>
      </c>
      <c r="C32" s="455"/>
      <c r="D32" s="455"/>
      <c r="E32" s="455"/>
      <c r="F32" s="455"/>
      <c r="G32" s="455"/>
      <c r="H32" s="455"/>
    </row>
    <row r="33" spans="2:15" ht="60.75" hidden="1" customHeight="1" x14ac:dyDescent="0.25">
      <c r="B33" s="85"/>
      <c r="C33" s="86"/>
      <c r="D33" s="86"/>
      <c r="E33" s="86"/>
      <c r="F33" s="86"/>
      <c r="G33" s="86"/>
      <c r="H33" s="86"/>
      <c r="J33" s="65" t="s">
        <v>182</v>
      </c>
      <c r="K33" s="65"/>
      <c r="L33" s="87">
        <v>5</v>
      </c>
    </row>
    <row r="34" spans="2:15" ht="60.75" hidden="1" customHeight="1" x14ac:dyDescent="0.2">
      <c r="B34" s="85"/>
      <c r="C34" s="86"/>
      <c r="D34" s="86"/>
      <c r="E34" s="86"/>
      <c r="F34" s="86"/>
      <c r="G34" s="86"/>
      <c r="H34" s="86"/>
    </row>
    <row r="35" spans="2:15" ht="60.75" hidden="1" customHeight="1" x14ac:dyDescent="0.2">
      <c r="B35" s="85"/>
      <c r="C35" s="86"/>
      <c r="D35" s="86"/>
      <c r="E35" s="86"/>
      <c r="F35" s="86"/>
      <c r="G35" s="86"/>
      <c r="H35" s="86"/>
    </row>
    <row r="36" spans="2:15" ht="60.75" hidden="1" customHeight="1" x14ac:dyDescent="0.2">
      <c r="B36" s="85"/>
      <c r="C36" s="86"/>
      <c r="D36" s="86"/>
      <c r="E36" s="86"/>
      <c r="F36" s="86"/>
      <c r="G36" s="86"/>
      <c r="H36" s="86"/>
    </row>
    <row r="37" spans="2:15" ht="0.75" hidden="1" customHeight="1" x14ac:dyDescent="0.25"/>
    <row r="40" spans="2:15" ht="20.25" x14ac:dyDescent="0.3">
      <c r="B40" s="451" t="s">
        <v>120</v>
      </c>
      <c r="C40" s="451"/>
      <c r="D40" s="451"/>
      <c r="E40" s="451"/>
      <c r="F40" s="451"/>
      <c r="G40" s="451"/>
      <c r="H40" s="451"/>
      <c r="K40" s="456" t="s">
        <v>282</v>
      </c>
      <c r="L40" s="456"/>
      <c r="M40" s="456"/>
      <c r="N40" s="456"/>
      <c r="O40" s="456"/>
    </row>
    <row r="41" spans="2:15" ht="39.75" customHeight="1" x14ac:dyDescent="0.2">
      <c r="B41" s="442" t="s">
        <v>58</v>
      </c>
      <c r="C41" s="443"/>
      <c r="D41" s="448" t="s">
        <v>66</v>
      </c>
      <c r="E41" s="448"/>
      <c r="F41" s="448"/>
      <c r="G41" s="448"/>
      <c r="H41" s="448"/>
      <c r="K41" s="442" t="s">
        <v>58</v>
      </c>
      <c r="L41" s="443"/>
      <c r="M41" s="67" t="s">
        <v>277</v>
      </c>
      <c r="N41" s="67" t="s">
        <v>71</v>
      </c>
      <c r="O41" s="69" t="s">
        <v>288</v>
      </c>
    </row>
    <row r="42" spans="2:15" ht="23.25" customHeight="1" x14ac:dyDescent="0.25">
      <c r="B42" s="444"/>
      <c r="C42" s="445"/>
      <c r="D42" s="65" t="s">
        <v>111</v>
      </c>
      <c r="E42" s="65" t="s">
        <v>112</v>
      </c>
      <c r="F42" s="65" t="s">
        <v>113</v>
      </c>
      <c r="G42" s="65" t="s">
        <v>110</v>
      </c>
      <c r="H42" s="65" t="s">
        <v>114</v>
      </c>
      <c r="K42" s="446"/>
      <c r="L42" s="447"/>
      <c r="M42" s="69">
        <v>5</v>
      </c>
      <c r="N42" s="69">
        <v>10</v>
      </c>
      <c r="O42" s="69">
        <v>20</v>
      </c>
    </row>
    <row r="43" spans="2:15" ht="39.75" customHeight="1" x14ac:dyDescent="0.25">
      <c r="B43" s="446"/>
      <c r="C43" s="447"/>
      <c r="D43" s="65">
        <v>1</v>
      </c>
      <c r="E43" s="65">
        <v>2</v>
      </c>
      <c r="F43" s="65">
        <v>3</v>
      </c>
      <c r="G43" s="65">
        <v>4</v>
      </c>
      <c r="H43" s="65">
        <v>5</v>
      </c>
      <c r="K43" s="76">
        <v>1</v>
      </c>
      <c r="L43" s="77" t="s">
        <v>16</v>
      </c>
      <c r="M43" s="78" t="s">
        <v>346</v>
      </c>
      <c r="N43" s="78">
        <v>10</v>
      </c>
      <c r="O43" s="79">
        <v>20</v>
      </c>
    </row>
    <row r="44" spans="2:15" ht="39.75" customHeight="1" x14ac:dyDescent="0.25">
      <c r="B44" s="71">
        <v>1</v>
      </c>
      <c r="C44" s="72" t="s">
        <v>105</v>
      </c>
      <c r="D44" s="73">
        <v>1</v>
      </c>
      <c r="E44" s="73">
        <v>3</v>
      </c>
      <c r="F44" s="74">
        <v>6</v>
      </c>
      <c r="G44" s="90">
        <v>10</v>
      </c>
      <c r="H44" s="90">
        <v>15</v>
      </c>
      <c r="K44" s="76">
        <v>2</v>
      </c>
      <c r="L44" s="81" t="s">
        <v>15</v>
      </c>
      <c r="M44" s="78" t="s">
        <v>347</v>
      </c>
      <c r="N44" s="82">
        <v>20</v>
      </c>
      <c r="O44" s="83">
        <v>40</v>
      </c>
    </row>
    <row r="45" spans="2:15" ht="39.75" customHeight="1" x14ac:dyDescent="0.25">
      <c r="B45" s="71">
        <v>2</v>
      </c>
      <c r="C45" s="72" t="s">
        <v>106</v>
      </c>
      <c r="D45" s="73">
        <v>2</v>
      </c>
      <c r="E45" s="73">
        <v>5</v>
      </c>
      <c r="F45" s="74">
        <v>9</v>
      </c>
      <c r="G45" s="90">
        <v>14</v>
      </c>
      <c r="H45" s="80">
        <v>19</v>
      </c>
      <c r="K45" s="76">
        <v>3</v>
      </c>
      <c r="L45" s="81" t="s">
        <v>14</v>
      </c>
      <c r="M45" s="82" t="s">
        <v>348</v>
      </c>
      <c r="N45" s="83">
        <v>30</v>
      </c>
      <c r="O45" s="84">
        <v>60</v>
      </c>
    </row>
    <row r="46" spans="2:15" ht="39.75" customHeight="1" x14ac:dyDescent="0.25">
      <c r="B46" s="71">
        <v>3</v>
      </c>
      <c r="C46" s="72" t="s">
        <v>107</v>
      </c>
      <c r="D46" s="73">
        <v>4</v>
      </c>
      <c r="E46" s="74">
        <v>8</v>
      </c>
      <c r="F46" s="91">
        <v>13</v>
      </c>
      <c r="G46" s="80">
        <v>18</v>
      </c>
      <c r="H46" s="80">
        <v>22</v>
      </c>
      <c r="K46" s="76">
        <v>4</v>
      </c>
      <c r="L46" s="81" t="s">
        <v>13</v>
      </c>
      <c r="M46" s="82">
        <v>20</v>
      </c>
      <c r="N46" s="83">
        <v>40</v>
      </c>
      <c r="O46" s="84">
        <v>80</v>
      </c>
    </row>
    <row r="47" spans="2:15" ht="39.75" customHeight="1" x14ac:dyDescent="0.25">
      <c r="B47" s="71">
        <v>4</v>
      </c>
      <c r="C47" s="72" t="s">
        <v>108</v>
      </c>
      <c r="D47" s="74">
        <v>7</v>
      </c>
      <c r="E47" s="91">
        <v>12</v>
      </c>
      <c r="F47" s="91">
        <v>17</v>
      </c>
      <c r="G47" s="80">
        <v>21</v>
      </c>
      <c r="H47" s="80">
        <v>24</v>
      </c>
      <c r="K47" s="76">
        <v>5</v>
      </c>
      <c r="L47" s="81" t="s">
        <v>67</v>
      </c>
      <c r="M47" s="82">
        <v>25</v>
      </c>
      <c r="N47" s="83">
        <v>50</v>
      </c>
      <c r="O47" s="84">
        <v>100</v>
      </c>
    </row>
    <row r="48" spans="2:15" ht="39.75" customHeight="1" x14ac:dyDescent="0.25">
      <c r="B48" s="71">
        <v>5</v>
      </c>
      <c r="C48" s="72" t="s">
        <v>109</v>
      </c>
      <c r="D48" s="91">
        <v>11</v>
      </c>
      <c r="E48" s="91">
        <v>16</v>
      </c>
      <c r="F48" s="80">
        <v>20</v>
      </c>
      <c r="G48" s="80">
        <v>23</v>
      </c>
      <c r="H48" s="80">
        <v>25</v>
      </c>
    </row>
    <row r="49" spans="2:33" ht="39.75" customHeight="1" x14ac:dyDescent="0.25">
      <c r="B49" s="62"/>
    </row>
    <row r="50" spans="2:33" x14ac:dyDescent="0.25">
      <c r="C50" s="92"/>
      <c r="D50" s="92"/>
      <c r="E50" s="92"/>
    </row>
    <row r="51" spans="2:33" ht="31.5" customHeight="1" x14ac:dyDescent="0.25">
      <c r="C51" s="458" t="s">
        <v>122</v>
      </c>
      <c r="D51" s="458"/>
      <c r="E51" s="458"/>
      <c r="F51" s="458"/>
      <c r="G51" s="458"/>
      <c r="H51" s="93"/>
      <c r="K51" s="459" t="s">
        <v>122</v>
      </c>
      <c r="L51" s="460"/>
      <c r="M51" s="460"/>
      <c r="N51" s="460"/>
      <c r="O51" s="461"/>
    </row>
    <row r="52" spans="2:33" ht="31.5" customHeight="1" x14ac:dyDescent="0.25">
      <c r="C52" s="94">
        <v>5</v>
      </c>
      <c r="D52" s="94" t="s">
        <v>104</v>
      </c>
      <c r="E52" s="95">
        <v>1</v>
      </c>
      <c r="F52" s="95">
        <f>+E52+C52-1</f>
        <v>5</v>
      </c>
      <c r="G52" s="94" t="s">
        <v>289</v>
      </c>
      <c r="H52" s="93" t="s">
        <v>127</v>
      </c>
      <c r="J52" s="96"/>
      <c r="K52" s="97"/>
      <c r="L52" s="98" t="s">
        <v>104</v>
      </c>
      <c r="M52" s="78" t="s">
        <v>346</v>
      </c>
      <c r="N52" s="78">
        <v>10</v>
      </c>
      <c r="O52" s="98" t="s">
        <v>289</v>
      </c>
    </row>
    <row r="53" spans="2:33" ht="31.5" customHeight="1" x14ac:dyDescent="0.25">
      <c r="C53" s="94">
        <v>4</v>
      </c>
      <c r="D53" s="94" t="s">
        <v>103</v>
      </c>
      <c r="E53" s="99">
        <f>+F52+1</f>
        <v>6</v>
      </c>
      <c r="F53" s="99">
        <f>+E53+C53-1</f>
        <v>9</v>
      </c>
      <c r="G53" s="94" t="s">
        <v>103</v>
      </c>
      <c r="H53" s="93" t="s">
        <v>128</v>
      </c>
      <c r="J53" s="96"/>
      <c r="K53" s="97"/>
      <c r="L53" s="98" t="s">
        <v>103</v>
      </c>
      <c r="M53" s="82">
        <v>15</v>
      </c>
      <c r="N53" s="82">
        <v>25</v>
      </c>
      <c r="O53" s="98" t="s">
        <v>103</v>
      </c>
    </row>
    <row r="54" spans="2:33" ht="31.5" customHeight="1" x14ac:dyDescent="0.25">
      <c r="C54" s="94">
        <v>8</v>
      </c>
      <c r="D54" s="94" t="s">
        <v>102</v>
      </c>
      <c r="E54" s="100">
        <f>+F53+1</f>
        <v>10</v>
      </c>
      <c r="F54" s="100">
        <f>+E54+C54-1</f>
        <v>17</v>
      </c>
      <c r="G54" s="94" t="s">
        <v>102</v>
      </c>
      <c r="H54" s="101" t="s">
        <v>129</v>
      </c>
      <c r="J54" s="96"/>
      <c r="K54" s="97"/>
      <c r="L54" s="98" t="s">
        <v>102</v>
      </c>
      <c r="M54" s="83">
        <v>30</v>
      </c>
      <c r="N54" s="83">
        <v>50</v>
      </c>
      <c r="O54" s="98" t="s">
        <v>102</v>
      </c>
    </row>
    <row r="55" spans="2:33" ht="60" customHeight="1" x14ac:dyDescent="0.25">
      <c r="C55" s="94">
        <v>8</v>
      </c>
      <c r="D55" s="94" t="s">
        <v>101</v>
      </c>
      <c r="E55" s="102">
        <f>+F54+1</f>
        <v>18</v>
      </c>
      <c r="F55" s="102">
        <f>+E55+C55-1</f>
        <v>25</v>
      </c>
      <c r="G55" s="94" t="s">
        <v>101</v>
      </c>
      <c r="H55" s="101" t="s">
        <v>130</v>
      </c>
      <c r="J55" s="96"/>
      <c r="K55" s="97"/>
      <c r="L55" s="98" t="s">
        <v>101</v>
      </c>
      <c r="M55" s="84">
        <v>60</v>
      </c>
      <c r="N55" s="84">
        <v>100</v>
      </c>
      <c r="O55" s="98" t="s">
        <v>101</v>
      </c>
    </row>
    <row r="56" spans="2:33" ht="31.5" customHeight="1" x14ac:dyDescent="0.25">
      <c r="C56" s="103">
        <f>SUM(C52:C55)</f>
        <v>25</v>
      </c>
      <c r="D56" s="104"/>
      <c r="E56" s="104"/>
      <c r="F56" s="105"/>
      <c r="G56" s="105"/>
      <c r="K56" s="106"/>
    </row>
    <row r="58" spans="2:33" ht="28.5" customHeight="1" thickBot="1" x14ac:dyDescent="0.3">
      <c r="B58" s="107" t="s">
        <v>100</v>
      </c>
    </row>
    <row r="59" spans="2:33" ht="28.5" customHeight="1" x14ac:dyDescent="0.2">
      <c r="B59" s="442" t="s">
        <v>58</v>
      </c>
      <c r="C59" s="443"/>
      <c r="D59" s="108" t="s">
        <v>66</v>
      </c>
      <c r="E59" s="109"/>
      <c r="F59" s="109"/>
      <c r="G59" s="109"/>
      <c r="H59" s="110"/>
      <c r="J59" s="63"/>
      <c r="K59" s="462" t="s">
        <v>58</v>
      </c>
      <c r="L59" s="463"/>
      <c r="M59" s="64"/>
      <c r="N59" s="64"/>
      <c r="O59" s="64"/>
      <c r="P59" s="111"/>
      <c r="Q59" s="112"/>
      <c r="R59" s="112"/>
      <c r="S59" s="112"/>
      <c r="T59" s="112"/>
      <c r="U59" s="112"/>
      <c r="V59" s="112"/>
      <c r="W59" s="112"/>
      <c r="X59" s="112"/>
      <c r="Y59" s="112"/>
      <c r="Z59" s="112"/>
      <c r="AA59" s="112"/>
      <c r="AB59" s="112"/>
      <c r="AC59" s="112"/>
      <c r="AD59" s="111"/>
      <c r="AE59" s="111"/>
      <c r="AF59" s="111"/>
      <c r="AG59" s="111"/>
    </row>
    <row r="60" spans="2:33" ht="36" customHeight="1" x14ac:dyDescent="0.25">
      <c r="B60" s="444"/>
      <c r="C60" s="445"/>
      <c r="D60" s="65" t="s">
        <v>68</v>
      </c>
      <c r="E60" s="65" t="s">
        <v>69</v>
      </c>
      <c r="F60" s="65" t="s">
        <v>70</v>
      </c>
      <c r="G60" s="65" t="s">
        <v>71</v>
      </c>
      <c r="H60" s="65" t="s">
        <v>72</v>
      </c>
      <c r="J60" s="63"/>
      <c r="K60" s="464"/>
      <c r="L60" s="465"/>
      <c r="M60" s="69">
        <v>5</v>
      </c>
      <c r="N60" s="69">
        <v>10</v>
      </c>
      <c r="O60" s="69">
        <v>20</v>
      </c>
      <c r="P60" s="111"/>
      <c r="Q60" s="113"/>
      <c r="R60" s="113"/>
      <c r="S60" s="113"/>
      <c r="T60" s="113"/>
      <c r="U60" s="113"/>
      <c r="V60" s="111"/>
      <c r="W60" s="113"/>
      <c r="X60" s="113"/>
      <c r="Y60" s="113"/>
      <c r="Z60" s="113"/>
      <c r="AA60" s="111"/>
      <c r="AB60" s="113"/>
      <c r="AC60" s="113"/>
      <c r="AD60" s="111"/>
      <c r="AE60" s="111"/>
      <c r="AF60" s="111"/>
      <c r="AG60" s="111"/>
    </row>
    <row r="61" spans="2:33" ht="28.5" customHeight="1" thickBot="1" x14ac:dyDescent="0.3">
      <c r="B61" s="446"/>
      <c r="C61" s="447"/>
      <c r="D61" s="65">
        <v>1</v>
      </c>
      <c r="E61" s="65">
        <v>2</v>
      </c>
      <c r="F61" s="65">
        <v>3</v>
      </c>
      <c r="G61" s="65">
        <v>4</v>
      </c>
      <c r="H61" s="65">
        <v>5</v>
      </c>
      <c r="J61" s="63"/>
      <c r="K61" s="466"/>
      <c r="L61" s="467"/>
      <c r="M61" s="67" t="s">
        <v>277</v>
      </c>
      <c r="N61" s="67" t="s">
        <v>71</v>
      </c>
      <c r="O61" s="67" t="s">
        <v>280</v>
      </c>
      <c r="P61" s="111"/>
      <c r="Q61" s="113"/>
      <c r="R61" s="113"/>
      <c r="S61" s="113"/>
      <c r="T61" s="113"/>
      <c r="U61" s="113"/>
      <c r="V61" s="111"/>
      <c r="W61" s="113"/>
      <c r="X61" s="113"/>
      <c r="Y61" s="113"/>
      <c r="Z61" s="113"/>
      <c r="AA61" s="111"/>
      <c r="AB61" s="113"/>
      <c r="AC61" s="113"/>
      <c r="AD61" s="111"/>
      <c r="AE61" s="111"/>
      <c r="AF61" s="111"/>
      <c r="AG61" s="111"/>
    </row>
    <row r="62" spans="2:33" ht="94.5" x14ac:dyDescent="0.25">
      <c r="B62" s="71">
        <v>1</v>
      </c>
      <c r="C62" s="72" t="s">
        <v>16</v>
      </c>
      <c r="D62" s="114" t="s">
        <v>209</v>
      </c>
      <c r="E62" s="114" t="s">
        <v>210</v>
      </c>
      <c r="F62" s="115" t="s">
        <v>211</v>
      </c>
      <c r="G62" s="116" t="s">
        <v>212</v>
      </c>
      <c r="H62" s="116" t="s">
        <v>213</v>
      </c>
      <c r="J62" s="117"/>
      <c r="K62" s="76">
        <v>1</v>
      </c>
      <c r="L62" s="77" t="s">
        <v>105</v>
      </c>
      <c r="M62" s="118" t="s">
        <v>290</v>
      </c>
      <c r="N62" s="118" t="s">
        <v>291</v>
      </c>
      <c r="O62" s="119" t="s">
        <v>292</v>
      </c>
      <c r="P62" s="111"/>
      <c r="Q62" s="120"/>
      <c r="R62" s="120"/>
      <c r="S62" s="120"/>
      <c r="T62" s="120"/>
      <c r="U62" s="120"/>
      <c r="V62" s="111"/>
      <c r="W62" s="120"/>
      <c r="X62" s="120"/>
      <c r="Y62" s="120"/>
      <c r="Z62" s="120"/>
      <c r="AA62" s="111"/>
      <c r="AB62" s="120"/>
      <c r="AC62" s="120"/>
      <c r="AD62" s="111"/>
      <c r="AE62" s="111"/>
      <c r="AF62" s="111"/>
      <c r="AG62" s="111"/>
    </row>
    <row r="63" spans="2:33" ht="110.25" x14ac:dyDescent="0.25">
      <c r="B63" s="71">
        <v>2</v>
      </c>
      <c r="C63" s="72" t="s">
        <v>15</v>
      </c>
      <c r="D63" s="114" t="s">
        <v>210</v>
      </c>
      <c r="E63" s="114" t="s">
        <v>214</v>
      </c>
      <c r="F63" s="115" t="s">
        <v>215</v>
      </c>
      <c r="G63" s="116" t="s">
        <v>216</v>
      </c>
      <c r="H63" s="121" t="s">
        <v>217</v>
      </c>
      <c r="J63" s="117"/>
      <c r="K63" s="76">
        <v>2</v>
      </c>
      <c r="L63" s="81" t="s">
        <v>106</v>
      </c>
      <c r="M63" s="118" t="s">
        <v>291</v>
      </c>
      <c r="N63" s="122" t="s">
        <v>293</v>
      </c>
      <c r="O63" s="123" t="s">
        <v>294</v>
      </c>
      <c r="P63" s="111"/>
      <c r="Q63" s="120"/>
      <c r="R63" s="120"/>
      <c r="S63" s="120"/>
      <c r="T63" s="120"/>
      <c r="U63" s="120"/>
      <c r="V63" s="111"/>
      <c r="W63" s="120"/>
      <c r="X63" s="120"/>
      <c r="Y63" s="120"/>
      <c r="Z63" s="120"/>
      <c r="AA63" s="111"/>
      <c r="AB63" s="120"/>
      <c r="AC63" s="120"/>
      <c r="AD63" s="111"/>
      <c r="AE63" s="111"/>
      <c r="AF63" s="111"/>
      <c r="AG63" s="111"/>
    </row>
    <row r="64" spans="2:33" ht="110.25" x14ac:dyDescent="0.25">
      <c r="B64" s="71">
        <v>3</v>
      </c>
      <c r="C64" s="72" t="s">
        <v>14</v>
      </c>
      <c r="D64" s="114" t="s">
        <v>218</v>
      </c>
      <c r="E64" s="115" t="s">
        <v>215</v>
      </c>
      <c r="F64" s="116" t="s">
        <v>219</v>
      </c>
      <c r="G64" s="121" t="s">
        <v>220</v>
      </c>
      <c r="H64" s="121" t="s">
        <v>221</v>
      </c>
      <c r="J64" s="117"/>
      <c r="K64" s="76">
        <v>3</v>
      </c>
      <c r="L64" s="81" t="s">
        <v>107</v>
      </c>
      <c r="M64" s="122" t="s">
        <v>295</v>
      </c>
      <c r="N64" s="123" t="s">
        <v>296</v>
      </c>
      <c r="O64" s="124" t="s">
        <v>297</v>
      </c>
      <c r="P64" s="111"/>
      <c r="Q64" s="120"/>
      <c r="R64" s="120"/>
      <c r="S64" s="120"/>
      <c r="T64" s="120"/>
      <c r="U64" s="120"/>
      <c r="V64" s="111"/>
      <c r="W64" s="120"/>
      <c r="X64" s="120"/>
      <c r="Y64" s="120"/>
      <c r="Z64" s="120"/>
      <c r="AA64" s="111"/>
      <c r="AB64" s="120"/>
      <c r="AC64" s="120"/>
      <c r="AD64" s="111"/>
      <c r="AE64" s="111"/>
      <c r="AF64" s="111"/>
      <c r="AG64" s="111"/>
    </row>
    <row r="65" spans="2:33" ht="126" x14ac:dyDescent="0.25">
      <c r="B65" s="71">
        <v>4</v>
      </c>
      <c r="C65" s="72" t="s">
        <v>13</v>
      </c>
      <c r="D65" s="115" t="s">
        <v>222</v>
      </c>
      <c r="E65" s="116" t="s">
        <v>223</v>
      </c>
      <c r="F65" s="116" t="s">
        <v>224</v>
      </c>
      <c r="G65" s="121" t="s">
        <v>225</v>
      </c>
      <c r="H65" s="121" t="s">
        <v>226</v>
      </c>
      <c r="J65" s="117"/>
      <c r="K65" s="76">
        <v>4</v>
      </c>
      <c r="L65" s="81" t="s">
        <v>108</v>
      </c>
      <c r="M65" s="122" t="s">
        <v>293</v>
      </c>
      <c r="N65" s="123" t="s">
        <v>294</v>
      </c>
      <c r="O65" s="124" t="s">
        <v>298</v>
      </c>
      <c r="P65" s="111"/>
      <c r="Q65" s="120"/>
      <c r="R65" s="120"/>
      <c r="S65" s="120"/>
      <c r="T65" s="120"/>
      <c r="U65" s="120"/>
      <c r="V65" s="111"/>
      <c r="W65" s="120"/>
      <c r="X65" s="120"/>
      <c r="Y65" s="120"/>
      <c r="Z65" s="120"/>
      <c r="AA65" s="111"/>
      <c r="AB65" s="120"/>
      <c r="AC65" s="120"/>
      <c r="AD65" s="111"/>
      <c r="AE65" s="111"/>
      <c r="AF65" s="111"/>
      <c r="AG65" s="111"/>
    </row>
    <row r="66" spans="2:33" ht="126" x14ac:dyDescent="0.25">
      <c r="B66" s="71">
        <v>5</v>
      </c>
      <c r="C66" s="72" t="s">
        <v>67</v>
      </c>
      <c r="D66" s="116" t="s">
        <v>227</v>
      </c>
      <c r="E66" s="116" t="s">
        <v>228</v>
      </c>
      <c r="F66" s="121" t="s">
        <v>221</v>
      </c>
      <c r="G66" s="121" t="s">
        <v>229</v>
      </c>
      <c r="H66" s="121" t="s">
        <v>230</v>
      </c>
      <c r="J66" s="117"/>
      <c r="K66" s="76">
        <v>5</v>
      </c>
      <c r="L66" s="81" t="s">
        <v>109</v>
      </c>
      <c r="M66" s="122" t="s">
        <v>299</v>
      </c>
      <c r="N66" s="123" t="s">
        <v>300</v>
      </c>
      <c r="O66" s="124" t="s">
        <v>301</v>
      </c>
      <c r="P66" s="111"/>
      <c r="Q66" s="120"/>
      <c r="R66" s="120"/>
      <c r="S66" s="120"/>
      <c r="T66" s="120"/>
      <c r="U66" s="120"/>
      <c r="V66" s="111"/>
      <c r="W66" s="120"/>
      <c r="X66" s="120"/>
      <c r="Y66" s="120"/>
      <c r="Z66" s="120"/>
      <c r="AA66" s="111"/>
      <c r="AB66" s="120"/>
      <c r="AC66" s="120"/>
      <c r="AD66" s="111"/>
      <c r="AE66" s="111"/>
      <c r="AF66" s="111"/>
      <c r="AG66" s="111"/>
    </row>
    <row r="67" spans="2:33" x14ac:dyDescent="0.25">
      <c r="B67" s="125"/>
      <c r="C67" s="92"/>
      <c r="D67" s="92"/>
      <c r="E67" s="92"/>
      <c r="F67" s="92"/>
      <c r="G67" s="92"/>
      <c r="H67" s="92"/>
      <c r="J67" s="125"/>
      <c r="N67" s="111"/>
      <c r="O67" s="111"/>
      <c r="P67" s="111"/>
      <c r="Q67" s="111"/>
      <c r="R67" s="111"/>
      <c r="S67" s="111"/>
      <c r="T67" s="111"/>
      <c r="U67" s="111"/>
      <c r="V67" s="111"/>
      <c r="W67" s="111"/>
      <c r="X67" s="111"/>
      <c r="Y67" s="111"/>
      <c r="Z67" s="111"/>
      <c r="AA67" s="111"/>
      <c r="AB67" s="111"/>
      <c r="AC67" s="111"/>
      <c r="AD67" s="111"/>
      <c r="AE67" s="111"/>
      <c r="AF67" s="111"/>
      <c r="AG67" s="111"/>
    </row>
    <row r="69" spans="2:33" ht="30" customHeight="1" x14ac:dyDescent="0.25">
      <c r="B69" s="126"/>
      <c r="C69" s="468" t="s">
        <v>116</v>
      </c>
      <c r="D69" s="468"/>
      <c r="E69" s="468"/>
      <c r="F69" s="468"/>
      <c r="G69" s="468"/>
      <c r="H69" s="468"/>
      <c r="K69" s="469" t="s">
        <v>302</v>
      </c>
      <c r="L69" s="470"/>
      <c r="M69" s="470"/>
      <c r="N69" s="470"/>
      <c r="O69" s="470"/>
    </row>
    <row r="70" spans="2:33" ht="42.75" customHeight="1" x14ac:dyDescent="0.2">
      <c r="C70" s="127" t="s">
        <v>58</v>
      </c>
      <c r="D70" s="127" t="s">
        <v>73</v>
      </c>
      <c r="E70" s="127" t="s">
        <v>115</v>
      </c>
      <c r="F70" s="127" t="s">
        <v>183</v>
      </c>
      <c r="G70" s="127" t="s">
        <v>119</v>
      </c>
      <c r="H70" s="127" t="s">
        <v>126</v>
      </c>
      <c r="K70" s="128" t="s">
        <v>58</v>
      </c>
      <c r="L70" s="128" t="s">
        <v>73</v>
      </c>
      <c r="M70" s="128" t="s">
        <v>115</v>
      </c>
      <c r="N70" s="128" t="s">
        <v>183</v>
      </c>
      <c r="O70" s="128" t="s">
        <v>119</v>
      </c>
    </row>
    <row r="71" spans="2:33" ht="33" customHeight="1" x14ac:dyDescent="0.25">
      <c r="C71" s="129" t="s">
        <v>105</v>
      </c>
      <c r="D71" s="130" t="s">
        <v>111</v>
      </c>
      <c r="E71" s="130" t="str">
        <f t="shared" ref="E71:E95" si="0">CONCATENATE(C71,D71)</f>
        <v>1-Raro1-Insignificante</v>
      </c>
      <c r="F71" s="131">
        <v>1</v>
      </c>
      <c r="G71" s="132" t="str">
        <f>LOOKUP(F71,$E$52:$F$55,$G$52:$G$55)</f>
        <v>Zona Baja</v>
      </c>
      <c r="H71" s="133" t="str">
        <f>LOOKUP(F71,$E$52:$F$55,$H$52:$H$55)</f>
        <v>Asumir el Riesgo</v>
      </c>
      <c r="K71" s="129" t="s">
        <v>105</v>
      </c>
      <c r="L71" s="130" t="s">
        <v>303</v>
      </c>
      <c r="M71" s="130" t="s">
        <v>304</v>
      </c>
      <c r="N71" s="134">
        <v>5</v>
      </c>
      <c r="O71" s="135" t="s">
        <v>289</v>
      </c>
    </row>
    <row r="72" spans="2:33" ht="33" customHeight="1" x14ac:dyDescent="0.25">
      <c r="C72" s="129" t="s">
        <v>106</v>
      </c>
      <c r="D72" s="130" t="s">
        <v>111</v>
      </c>
      <c r="E72" s="130" t="str">
        <f t="shared" si="0"/>
        <v>2-Improbable1-Insignificante</v>
      </c>
      <c r="F72" s="131">
        <v>2</v>
      </c>
      <c r="G72" s="132" t="str">
        <f t="shared" ref="G72:G95" si="1">LOOKUP(F72,$E$52:$F$55,$G$52:$G$55)</f>
        <v>Zona Baja</v>
      </c>
      <c r="H72" s="136" t="str">
        <f t="shared" ref="H72:H95" si="2">LOOKUP(F72,$E$52:$F$55,$H$52:$H$55)</f>
        <v>Asumir el Riesgo</v>
      </c>
      <c r="K72" s="129" t="s">
        <v>106</v>
      </c>
      <c r="L72" s="130" t="s">
        <v>303</v>
      </c>
      <c r="M72" s="130" t="s">
        <v>305</v>
      </c>
      <c r="N72" s="134">
        <v>10</v>
      </c>
      <c r="O72" s="135" t="s">
        <v>289</v>
      </c>
    </row>
    <row r="73" spans="2:33" ht="33" customHeight="1" x14ac:dyDescent="0.25">
      <c r="C73" s="129" t="s">
        <v>105</v>
      </c>
      <c r="D73" s="130" t="s">
        <v>112</v>
      </c>
      <c r="E73" s="130" t="str">
        <f t="shared" si="0"/>
        <v>1-Raro2-Menor</v>
      </c>
      <c r="F73" s="131">
        <v>3</v>
      </c>
      <c r="G73" s="132" t="str">
        <f t="shared" si="1"/>
        <v>Zona Baja</v>
      </c>
      <c r="H73" s="132" t="str">
        <f t="shared" si="2"/>
        <v>Asumir el Riesgo</v>
      </c>
      <c r="K73" s="129" t="s">
        <v>105</v>
      </c>
      <c r="L73" s="130" t="s">
        <v>306</v>
      </c>
      <c r="M73" s="130" t="s">
        <v>307</v>
      </c>
      <c r="N73" s="134">
        <v>10</v>
      </c>
      <c r="O73" s="135" t="s">
        <v>289</v>
      </c>
    </row>
    <row r="74" spans="2:33" ht="33" customHeight="1" x14ac:dyDescent="0.25">
      <c r="C74" s="129" t="s">
        <v>107</v>
      </c>
      <c r="D74" s="130" t="s">
        <v>111</v>
      </c>
      <c r="E74" s="130" t="str">
        <f t="shared" si="0"/>
        <v>3-Posible1-Insignificante</v>
      </c>
      <c r="F74" s="131">
        <v>4</v>
      </c>
      <c r="G74" s="132" t="str">
        <f t="shared" si="1"/>
        <v>Zona Baja</v>
      </c>
      <c r="H74" s="132" t="str">
        <f t="shared" si="2"/>
        <v>Asumir el Riesgo</v>
      </c>
      <c r="K74" s="129" t="s">
        <v>105</v>
      </c>
      <c r="L74" s="130" t="s">
        <v>308</v>
      </c>
      <c r="M74" s="130" t="s">
        <v>309</v>
      </c>
      <c r="N74" s="134">
        <v>20</v>
      </c>
      <c r="O74" s="135" t="s">
        <v>103</v>
      </c>
    </row>
    <row r="75" spans="2:33" ht="33" customHeight="1" x14ac:dyDescent="0.25">
      <c r="C75" s="129" t="s">
        <v>106</v>
      </c>
      <c r="D75" s="130" t="s">
        <v>112</v>
      </c>
      <c r="E75" s="130" t="str">
        <f t="shared" si="0"/>
        <v>2-Improbable2-Menor</v>
      </c>
      <c r="F75" s="131">
        <v>5</v>
      </c>
      <c r="G75" s="132" t="str">
        <f t="shared" si="1"/>
        <v>Zona Baja</v>
      </c>
      <c r="H75" s="132" t="str">
        <f t="shared" si="2"/>
        <v>Asumir el Riesgo</v>
      </c>
      <c r="K75" s="129" t="s">
        <v>106</v>
      </c>
      <c r="L75" s="130" t="s">
        <v>306</v>
      </c>
      <c r="M75" s="130" t="s">
        <v>310</v>
      </c>
      <c r="N75" s="134">
        <f>2*10</f>
        <v>20</v>
      </c>
      <c r="O75" s="135" t="s">
        <v>103</v>
      </c>
    </row>
    <row r="76" spans="2:33" ht="33" customHeight="1" x14ac:dyDescent="0.25">
      <c r="C76" s="129" t="s">
        <v>105</v>
      </c>
      <c r="D76" s="130" t="s">
        <v>113</v>
      </c>
      <c r="E76" s="130" t="str">
        <f t="shared" si="0"/>
        <v>1-Raro3-Moderado</v>
      </c>
      <c r="F76" s="131">
        <v>6</v>
      </c>
      <c r="G76" s="132" t="str">
        <f>LOOKUP(F76,$E$52:$F$55,$G$52:$G$55)</f>
        <v>Zona Moderada</v>
      </c>
      <c r="H76" s="132" t="str">
        <f t="shared" si="2"/>
        <v>Reducir el Riesgo</v>
      </c>
      <c r="K76" s="129" t="s">
        <v>107</v>
      </c>
      <c r="L76" s="130" t="s">
        <v>303</v>
      </c>
      <c r="M76" s="130" t="s">
        <v>311</v>
      </c>
      <c r="N76" s="134">
        <v>15</v>
      </c>
      <c r="O76" s="135" t="s">
        <v>103</v>
      </c>
    </row>
    <row r="77" spans="2:33" ht="33" customHeight="1" x14ac:dyDescent="0.25">
      <c r="C77" s="129" t="s">
        <v>108</v>
      </c>
      <c r="D77" s="130" t="s">
        <v>111</v>
      </c>
      <c r="E77" s="130" t="str">
        <f t="shared" si="0"/>
        <v>4-Probable1-Insignificante</v>
      </c>
      <c r="F77" s="131">
        <v>7</v>
      </c>
      <c r="G77" s="132" t="str">
        <f t="shared" si="1"/>
        <v>Zona Moderada</v>
      </c>
      <c r="H77" s="132" t="str">
        <f t="shared" si="2"/>
        <v>Reducir el Riesgo</v>
      </c>
      <c r="K77" s="129" t="s">
        <v>108</v>
      </c>
      <c r="L77" s="130" t="s">
        <v>303</v>
      </c>
      <c r="M77" s="130" t="s">
        <v>312</v>
      </c>
      <c r="N77" s="134">
        <v>15</v>
      </c>
      <c r="O77" s="135" t="s">
        <v>103</v>
      </c>
    </row>
    <row r="78" spans="2:33" ht="33" customHeight="1" x14ac:dyDescent="0.25">
      <c r="C78" s="129" t="s">
        <v>107</v>
      </c>
      <c r="D78" s="130" t="s">
        <v>112</v>
      </c>
      <c r="E78" s="130" t="str">
        <f t="shared" si="0"/>
        <v>3-Posible2-Menor</v>
      </c>
      <c r="F78" s="131">
        <v>8</v>
      </c>
      <c r="G78" s="132" t="str">
        <f t="shared" si="1"/>
        <v>Zona Moderada</v>
      </c>
      <c r="H78" s="132" t="str">
        <f t="shared" si="2"/>
        <v>Reducir el Riesgo</v>
      </c>
      <c r="K78" s="129" t="s">
        <v>109</v>
      </c>
      <c r="L78" s="130" t="s">
        <v>303</v>
      </c>
      <c r="M78" s="130" t="s">
        <v>313</v>
      </c>
      <c r="N78" s="134">
        <v>25</v>
      </c>
      <c r="O78" s="135" t="s">
        <v>103</v>
      </c>
    </row>
    <row r="79" spans="2:33" ht="33" customHeight="1" x14ac:dyDescent="0.25">
      <c r="C79" s="129" t="s">
        <v>106</v>
      </c>
      <c r="D79" s="130" t="s">
        <v>113</v>
      </c>
      <c r="E79" s="130" t="str">
        <f t="shared" si="0"/>
        <v>2-Improbable3-Moderado</v>
      </c>
      <c r="F79" s="131">
        <v>9</v>
      </c>
      <c r="G79" s="132" t="str">
        <f t="shared" si="1"/>
        <v>Zona Moderada</v>
      </c>
      <c r="H79" s="132" t="str">
        <f t="shared" si="2"/>
        <v>Reducir el Riesgo</v>
      </c>
      <c r="K79" s="129" t="s">
        <v>106</v>
      </c>
      <c r="L79" s="130" t="s">
        <v>308</v>
      </c>
      <c r="M79" s="130" t="s">
        <v>314</v>
      </c>
      <c r="N79" s="134">
        <f>2*20</f>
        <v>40</v>
      </c>
      <c r="O79" s="135" t="s">
        <v>102</v>
      </c>
    </row>
    <row r="80" spans="2:33" ht="39.75" customHeight="1" x14ac:dyDescent="0.25">
      <c r="C80" s="129" t="s">
        <v>105</v>
      </c>
      <c r="D80" s="130" t="s">
        <v>110</v>
      </c>
      <c r="E80" s="130" t="str">
        <f t="shared" si="0"/>
        <v>1-Raro4-Mayor</v>
      </c>
      <c r="F80" s="131">
        <v>10</v>
      </c>
      <c r="G80" s="132" t="str">
        <f t="shared" si="1"/>
        <v>Zona Alta</v>
      </c>
      <c r="H80" s="136" t="str">
        <f t="shared" si="2"/>
        <v>Reducir el Riesgo
Evitar el Riesgo</v>
      </c>
      <c r="K80" s="129" t="s">
        <v>107</v>
      </c>
      <c r="L80" s="130" t="s">
        <v>306</v>
      </c>
      <c r="M80" s="130" t="s">
        <v>315</v>
      </c>
      <c r="N80" s="134">
        <v>30</v>
      </c>
      <c r="O80" s="135" t="s">
        <v>102</v>
      </c>
    </row>
    <row r="81" spans="3:15" ht="39.75" customHeight="1" x14ac:dyDescent="0.25">
      <c r="C81" s="129" t="s">
        <v>109</v>
      </c>
      <c r="D81" s="130" t="s">
        <v>111</v>
      </c>
      <c r="E81" s="130" t="str">
        <f t="shared" si="0"/>
        <v>5-Casi Seguro1-Insignificante</v>
      </c>
      <c r="F81" s="131">
        <v>11</v>
      </c>
      <c r="G81" s="132" t="str">
        <f t="shared" si="1"/>
        <v>Zona Alta</v>
      </c>
      <c r="H81" s="136" t="str">
        <f t="shared" si="2"/>
        <v>Reducir el Riesgo
Evitar el Riesgo</v>
      </c>
      <c r="K81" s="129" t="s">
        <v>108</v>
      </c>
      <c r="L81" s="130" t="s">
        <v>306</v>
      </c>
      <c r="M81" s="130" t="s">
        <v>316</v>
      </c>
      <c r="N81" s="134">
        <v>40</v>
      </c>
      <c r="O81" s="135" t="s">
        <v>102</v>
      </c>
    </row>
    <row r="82" spans="3:15" ht="39.75" customHeight="1" x14ac:dyDescent="0.25">
      <c r="C82" s="129" t="s">
        <v>108</v>
      </c>
      <c r="D82" s="130" t="s">
        <v>112</v>
      </c>
      <c r="E82" s="130" t="str">
        <f t="shared" si="0"/>
        <v>4-Probable2-Menor</v>
      </c>
      <c r="F82" s="131">
        <v>12</v>
      </c>
      <c r="G82" s="132" t="str">
        <f t="shared" si="1"/>
        <v>Zona Alta</v>
      </c>
      <c r="H82" s="136" t="str">
        <f t="shared" si="2"/>
        <v>Reducir el Riesgo
Evitar el Riesgo</v>
      </c>
      <c r="K82" s="129" t="s">
        <v>109</v>
      </c>
      <c r="L82" s="130" t="s">
        <v>306</v>
      </c>
      <c r="M82" s="130" t="s">
        <v>317</v>
      </c>
      <c r="N82" s="134">
        <v>50</v>
      </c>
      <c r="O82" s="135" t="s">
        <v>102</v>
      </c>
    </row>
    <row r="83" spans="3:15" ht="39.75" customHeight="1" x14ac:dyDescent="0.25">
      <c r="C83" s="129" t="s">
        <v>107</v>
      </c>
      <c r="D83" s="130" t="s">
        <v>113</v>
      </c>
      <c r="E83" s="130" t="str">
        <f t="shared" si="0"/>
        <v>3-Posible3-Moderado</v>
      </c>
      <c r="F83" s="131">
        <v>13</v>
      </c>
      <c r="G83" s="132" t="str">
        <f t="shared" si="1"/>
        <v>Zona Alta</v>
      </c>
      <c r="H83" s="136" t="str">
        <f t="shared" si="2"/>
        <v>Reducir el Riesgo
Evitar el Riesgo</v>
      </c>
      <c r="K83" s="129" t="s">
        <v>107</v>
      </c>
      <c r="L83" s="130" t="s">
        <v>308</v>
      </c>
      <c r="M83" s="130" t="s">
        <v>318</v>
      </c>
      <c r="N83" s="134">
        <f>3*20</f>
        <v>60</v>
      </c>
      <c r="O83" s="135" t="s">
        <v>101</v>
      </c>
    </row>
    <row r="84" spans="3:15" ht="39.75" customHeight="1" x14ac:dyDescent="0.25">
      <c r="C84" s="129" t="s">
        <v>106</v>
      </c>
      <c r="D84" s="130" t="s">
        <v>110</v>
      </c>
      <c r="E84" s="130" t="str">
        <f t="shared" si="0"/>
        <v>2-Improbable4-Mayor</v>
      </c>
      <c r="F84" s="131">
        <v>14</v>
      </c>
      <c r="G84" s="132" t="str">
        <f t="shared" si="1"/>
        <v>Zona Alta</v>
      </c>
      <c r="H84" s="136" t="str">
        <f t="shared" si="2"/>
        <v>Reducir el Riesgo
Evitar el Riesgo</v>
      </c>
      <c r="K84" s="129" t="s">
        <v>108</v>
      </c>
      <c r="L84" s="130" t="s">
        <v>308</v>
      </c>
      <c r="M84" s="130" t="s">
        <v>319</v>
      </c>
      <c r="N84" s="134">
        <f>4*20</f>
        <v>80</v>
      </c>
      <c r="O84" s="135" t="s">
        <v>101</v>
      </c>
    </row>
    <row r="85" spans="3:15" ht="39.75" customHeight="1" x14ac:dyDescent="0.25">
      <c r="C85" s="129" t="s">
        <v>105</v>
      </c>
      <c r="D85" s="130" t="s">
        <v>114</v>
      </c>
      <c r="E85" s="130" t="str">
        <f t="shared" si="0"/>
        <v>1-Raro5-Catastrófico</v>
      </c>
      <c r="F85" s="131">
        <v>15</v>
      </c>
      <c r="G85" s="132" t="str">
        <f t="shared" si="1"/>
        <v>Zona Alta</v>
      </c>
      <c r="H85" s="136" t="str">
        <f t="shared" si="2"/>
        <v>Reducir el Riesgo
Evitar el Riesgo</v>
      </c>
      <c r="K85" s="129" t="s">
        <v>109</v>
      </c>
      <c r="L85" s="130" t="s">
        <v>308</v>
      </c>
      <c r="M85" s="130" t="s">
        <v>320</v>
      </c>
      <c r="N85" s="134">
        <f>5*20</f>
        <v>100</v>
      </c>
      <c r="O85" s="135" t="s">
        <v>101</v>
      </c>
    </row>
    <row r="86" spans="3:15" ht="39.75" customHeight="1" x14ac:dyDescent="0.25">
      <c r="C86" s="129" t="s">
        <v>109</v>
      </c>
      <c r="D86" s="130" t="s">
        <v>112</v>
      </c>
      <c r="E86" s="130" t="str">
        <f t="shared" si="0"/>
        <v>5-Casi Seguro2-Menor</v>
      </c>
      <c r="F86" s="131">
        <v>16</v>
      </c>
      <c r="G86" s="132" t="str">
        <f t="shared" si="1"/>
        <v>Zona Alta</v>
      </c>
      <c r="H86" s="136" t="str">
        <f t="shared" si="2"/>
        <v>Reducir el Riesgo
Evitar el Riesgo</v>
      </c>
    </row>
    <row r="87" spans="3:15" ht="39.75" customHeight="1" x14ac:dyDescent="0.25">
      <c r="C87" s="129" t="s">
        <v>108</v>
      </c>
      <c r="D87" s="130" t="s">
        <v>113</v>
      </c>
      <c r="E87" s="130" t="str">
        <f t="shared" si="0"/>
        <v>4-Probable3-Moderado</v>
      </c>
      <c r="F87" s="131">
        <v>17</v>
      </c>
      <c r="G87" s="132" t="str">
        <f t="shared" si="1"/>
        <v>Zona Alta</v>
      </c>
      <c r="H87" s="136" t="str">
        <f t="shared" si="2"/>
        <v>Reducir el Riesgo
Evitar el Riesgo</v>
      </c>
      <c r="J87" s="137" t="s">
        <v>58</v>
      </c>
      <c r="K87" s="138" t="s">
        <v>73</v>
      </c>
      <c r="L87" s="138" t="s">
        <v>183</v>
      </c>
      <c r="M87" s="138" t="s">
        <v>119</v>
      </c>
    </row>
    <row r="88" spans="3:15" ht="57" customHeight="1" x14ac:dyDescent="0.25">
      <c r="C88" s="129" t="s">
        <v>107</v>
      </c>
      <c r="D88" s="130" t="s">
        <v>110</v>
      </c>
      <c r="E88" s="130" t="str">
        <f t="shared" si="0"/>
        <v>3-Posible4-Mayor</v>
      </c>
      <c r="F88" s="131">
        <v>18</v>
      </c>
      <c r="G88" s="132" t="str">
        <f t="shared" si="1"/>
        <v>Zona Extrema</v>
      </c>
      <c r="H88" s="136" t="str">
        <f t="shared" si="2"/>
        <v>Reducir el Riesgo
Evitar el Riesgo
Compartir o trasferir</v>
      </c>
      <c r="J88" s="139" t="s">
        <v>16</v>
      </c>
      <c r="K88" s="130" t="s">
        <v>277</v>
      </c>
      <c r="L88" s="140"/>
      <c r="M88" s="141" t="s">
        <v>321</v>
      </c>
    </row>
    <row r="89" spans="3:15" ht="47.25" x14ac:dyDescent="0.25">
      <c r="C89" s="129" t="s">
        <v>106</v>
      </c>
      <c r="D89" s="130" t="s">
        <v>114</v>
      </c>
      <c r="E89" s="130" t="str">
        <f t="shared" si="0"/>
        <v>2-Improbable5-Catastrófico</v>
      </c>
      <c r="F89" s="131">
        <v>19</v>
      </c>
      <c r="G89" s="132" t="str">
        <f t="shared" si="1"/>
        <v>Zona Extrema</v>
      </c>
      <c r="H89" s="136" t="str">
        <f t="shared" si="2"/>
        <v>Reducir el Riesgo
Evitar el Riesgo
Compartir o trasferir</v>
      </c>
      <c r="J89" s="139" t="s">
        <v>15</v>
      </c>
      <c r="K89" s="130" t="s">
        <v>277</v>
      </c>
      <c r="L89" s="141"/>
      <c r="M89" s="141" t="s">
        <v>321</v>
      </c>
    </row>
    <row r="90" spans="3:15" ht="47.25" x14ac:dyDescent="0.25">
      <c r="C90" s="129" t="s">
        <v>109</v>
      </c>
      <c r="D90" s="130" t="s">
        <v>113</v>
      </c>
      <c r="E90" s="130" t="str">
        <f t="shared" si="0"/>
        <v>5-Casi Seguro3-Moderado</v>
      </c>
      <c r="F90" s="131">
        <v>20</v>
      </c>
      <c r="G90" s="132" t="str">
        <f t="shared" si="1"/>
        <v>Zona Extrema</v>
      </c>
      <c r="H90" s="136" t="str">
        <f t="shared" si="2"/>
        <v>Reducir el Riesgo
Evitar el Riesgo
Compartir o trasferir</v>
      </c>
      <c r="J90" s="139" t="s">
        <v>16</v>
      </c>
      <c r="K90" s="130" t="s">
        <v>71</v>
      </c>
      <c r="L90" s="141"/>
      <c r="M90" s="141" t="s">
        <v>321</v>
      </c>
    </row>
    <row r="91" spans="3:15" ht="47.25" x14ac:dyDescent="0.25">
      <c r="C91" s="129" t="s">
        <v>108</v>
      </c>
      <c r="D91" s="130" t="s">
        <v>110</v>
      </c>
      <c r="E91" s="130" t="str">
        <f t="shared" si="0"/>
        <v>4-Probable4-Mayor</v>
      </c>
      <c r="F91" s="131">
        <v>21</v>
      </c>
      <c r="G91" s="132" t="str">
        <f t="shared" si="1"/>
        <v>Zona Extrema</v>
      </c>
      <c r="H91" s="136" t="str">
        <f t="shared" si="2"/>
        <v>Reducir el Riesgo
Evitar el Riesgo
Compartir o trasferir</v>
      </c>
      <c r="J91" s="139" t="s">
        <v>16</v>
      </c>
      <c r="K91" s="130" t="s">
        <v>280</v>
      </c>
      <c r="L91" s="141"/>
      <c r="M91" s="141" t="s">
        <v>103</v>
      </c>
    </row>
    <row r="92" spans="3:15" ht="47.25" x14ac:dyDescent="0.25">
      <c r="C92" s="129" t="s">
        <v>107</v>
      </c>
      <c r="D92" s="130" t="s">
        <v>114</v>
      </c>
      <c r="E92" s="130" t="str">
        <f t="shared" si="0"/>
        <v>3-Posible5-Catastrófico</v>
      </c>
      <c r="F92" s="131">
        <v>22</v>
      </c>
      <c r="G92" s="132" t="str">
        <f t="shared" si="1"/>
        <v>Zona Extrema</v>
      </c>
      <c r="H92" s="136" t="str">
        <f t="shared" si="2"/>
        <v>Reducir el Riesgo
Evitar el Riesgo
Compartir o trasferir</v>
      </c>
      <c r="J92" s="139" t="s">
        <v>15</v>
      </c>
      <c r="K92" s="130" t="s">
        <v>71</v>
      </c>
      <c r="L92" s="141"/>
      <c r="M92" s="141" t="s">
        <v>103</v>
      </c>
    </row>
    <row r="93" spans="3:15" ht="47.25" x14ac:dyDescent="0.25">
      <c r="C93" s="129" t="s">
        <v>109</v>
      </c>
      <c r="D93" s="130" t="s">
        <v>110</v>
      </c>
      <c r="E93" s="130" t="str">
        <f t="shared" si="0"/>
        <v>5-Casi Seguro4-Mayor</v>
      </c>
      <c r="F93" s="131">
        <v>23</v>
      </c>
      <c r="G93" s="132" t="str">
        <f t="shared" si="1"/>
        <v>Zona Extrema</v>
      </c>
      <c r="H93" s="136" t="str">
        <f t="shared" si="2"/>
        <v>Reducir el Riesgo
Evitar el Riesgo
Compartir o trasferir</v>
      </c>
      <c r="J93" s="139" t="s">
        <v>14</v>
      </c>
      <c r="K93" s="130" t="s">
        <v>277</v>
      </c>
      <c r="L93" s="141"/>
      <c r="M93" s="141" t="s">
        <v>103</v>
      </c>
    </row>
    <row r="94" spans="3:15" ht="47.25" x14ac:dyDescent="0.25">
      <c r="C94" s="129" t="s">
        <v>108</v>
      </c>
      <c r="D94" s="130" t="s">
        <v>114</v>
      </c>
      <c r="E94" s="130" t="str">
        <f t="shared" si="0"/>
        <v>4-Probable5-Catastrófico</v>
      </c>
      <c r="F94" s="131">
        <v>24</v>
      </c>
      <c r="G94" s="132" t="str">
        <f t="shared" si="1"/>
        <v>Zona Extrema</v>
      </c>
      <c r="H94" s="136" t="str">
        <f t="shared" si="2"/>
        <v>Reducir el Riesgo
Evitar el Riesgo
Compartir o trasferir</v>
      </c>
      <c r="J94" s="139" t="s">
        <v>13</v>
      </c>
      <c r="K94" s="130" t="s">
        <v>277</v>
      </c>
      <c r="L94" s="141"/>
      <c r="M94" s="141" t="s">
        <v>103</v>
      </c>
    </row>
    <row r="95" spans="3:15" ht="47.25" x14ac:dyDescent="0.25">
      <c r="C95" s="129" t="s">
        <v>109</v>
      </c>
      <c r="D95" s="130" t="s">
        <v>114</v>
      </c>
      <c r="E95" s="130" t="str">
        <f t="shared" si="0"/>
        <v>5-Casi Seguro5-Catastrófico</v>
      </c>
      <c r="F95" s="131">
        <v>25</v>
      </c>
      <c r="G95" s="132" t="str">
        <f t="shared" si="1"/>
        <v>Zona Extrema</v>
      </c>
      <c r="H95" s="136" t="str">
        <f t="shared" si="2"/>
        <v>Reducir el Riesgo
Evitar el Riesgo
Compartir o trasferir</v>
      </c>
      <c r="J95" s="139" t="s">
        <v>67</v>
      </c>
      <c r="K95" s="130" t="s">
        <v>277</v>
      </c>
      <c r="L95" s="141"/>
      <c r="M95" s="141" t="s">
        <v>103</v>
      </c>
    </row>
    <row r="96" spans="3:15" x14ac:dyDescent="0.25">
      <c r="G96" s="105"/>
      <c r="J96" s="139" t="s">
        <v>15</v>
      </c>
      <c r="K96" s="130" t="s">
        <v>322</v>
      </c>
      <c r="L96" s="141"/>
      <c r="M96" s="141" t="s">
        <v>102</v>
      </c>
    </row>
    <row r="97" spans="1:13" x14ac:dyDescent="0.25">
      <c r="G97" s="105"/>
      <c r="J97" s="139" t="s">
        <v>14</v>
      </c>
      <c r="K97" s="130" t="s">
        <v>71</v>
      </c>
      <c r="L97" s="141"/>
      <c r="M97" s="141" t="s">
        <v>102</v>
      </c>
    </row>
    <row r="98" spans="1:13" ht="36" customHeight="1" x14ac:dyDescent="0.2">
      <c r="C98" s="471" t="s">
        <v>125</v>
      </c>
      <c r="D98" s="471"/>
      <c r="E98" s="471"/>
      <c r="F98" s="471"/>
      <c r="G98" s="471"/>
      <c r="H98" s="471"/>
      <c r="J98" s="139" t="s">
        <v>13</v>
      </c>
      <c r="K98" s="130" t="s">
        <v>71</v>
      </c>
      <c r="L98" s="141"/>
      <c r="M98" s="141" t="s">
        <v>102</v>
      </c>
    </row>
    <row r="99" spans="1:13" ht="80.25" customHeight="1" x14ac:dyDescent="0.25">
      <c r="A99" s="125"/>
      <c r="B99" s="142"/>
      <c r="C99" s="143" t="s">
        <v>232</v>
      </c>
      <c r="D99" s="144"/>
      <c r="E99" s="472" t="s">
        <v>3</v>
      </c>
      <c r="F99" s="472"/>
      <c r="G99" s="472"/>
      <c r="H99" s="472"/>
      <c r="J99" s="139" t="s">
        <v>67</v>
      </c>
      <c r="K99" s="130" t="s">
        <v>71</v>
      </c>
      <c r="L99" s="141"/>
      <c r="M99" s="141" t="s">
        <v>102</v>
      </c>
    </row>
    <row r="100" spans="1:13" ht="75.75" customHeight="1" x14ac:dyDescent="0.2">
      <c r="A100" s="125"/>
      <c r="B100" s="142"/>
      <c r="C100" s="143" t="s">
        <v>323</v>
      </c>
      <c r="D100" s="144"/>
      <c r="E100" s="457" t="s">
        <v>197</v>
      </c>
      <c r="F100" s="457"/>
      <c r="G100" s="457"/>
      <c r="H100" s="457"/>
      <c r="J100" s="139" t="s">
        <v>14</v>
      </c>
      <c r="K100" s="130" t="s">
        <v>280</v>
      </c>
      <c r="L100" s="141"/>
      <c r="M100" s="141" t="s">
        <v>101</v>
      </c>
    </row>
    <row r="101" spans="1:13" ht="77.25" customHeight="1" x14ac:dyDescent="0.2">
      <c r="A101" s="125"/>
      <c r="B101" s="142"/>
      <c r="C101" s="143" t="s">
        <v>324</v>
      </c>
      <c r="D101" s="144"/>
      <c r="E101" s="457" t="s">
        <v>198</v>
      </c>
      <c r="F101" s="457"/>
      <c r="G101" s="457"/>
      <c r="H101" s="457"/>
      <c r="J101" s="139" t="s">
        <v>13</v>
      </c>
      <c r="K101" s="130" t="s">
        <v>280</v>
      </c>
      <c r="L101" s="141"/>
      <c r="M101" s="141" t="s">
        <v>101</v>
      </c>
    </row>
    <row r="102" spans="1:13" ht="85.5" customHeight="1" x14ac:dyDescent="0.2">
      <c r="A102" s="125"/>
      <c r="B102" s="142"/>
      <c r="C102" s="143" t="s">
        <v>233</v>
      </c>
      <c r="D102" s="144"/>
      <c r="E102" s="457" t="s">
        <v>199</v>
      </c>
      <c r="F102" s="457"/>
      <c r="G102" s="457"/>
      <c r="H102" s="457"/>
      <c r="J102" s="145" t="s">
        <v>67</v>
      </c>
      <c r="K102" s="146" t="s">
        <v>280</v>
      </c>
      <c r="L102" s="147"/>
      <c r="M102" s="147" t="s">
        <v>101</v>
      </c>
    </row>
    <row r="103" spans="1:13" ht="77.25" customHeight="1" x14ac:dyDescent="0.2">
      <c r="A103" s="125"/>
      <c r="B103" s="142"/>
      <c r="C103" s="143" t="s">
        <v>234</v>
      </c>
      <c r="D103" s="144"/>
      <c r="E103" s="457" t="s">
        <v>200</v>
      </c>
      <c r="F103" s="457"/>
      <c r="G103" s="457"/>
      <c r="H103" s="457"/>
      <c r="I103" s="51"/>
      <c r="J103" s="51"/>
      <c r="K103" s="51"/>
    </row>
    <row r="104" spans="1:13" ht="44.25" customHeight="1" x14ac:dyDescent="0.2">
      <c r="C104" s="143" t="s">
        <v>235</v>
      </c>
      <c r="D104" s="144"/>
      <c r="E104" s="457" t="s">
        <v>201</v>
      </c>
      <c r="F104" s="457"/>
      <c r="G104" s="457"/>
      <c r="H104" s="457"/>
      <c r="I104" s="51"/>
      <c r="J104" s="473" t="s">
        <v>332</v>
      </c>
      <c r="K104" s="473"/>
    </row>
    <row r="105" spans="1:13" ht="50.25" customHeight="1" x14ac:dyDescent="0.2">
      <c r="C105" s="143" t="s">
        <v>326</v>
      </c>
      <c r="D105" s="144"/>
      <c r="E105" s="457" t="s">
        <v>327</v>
      </c>
      <c r="F105" s="457"/>
      <c r="G105" s="457"/>
      <c r="H105" s="457"/>
      <c r="I105" s="51"/>
      <c r="J105" s="148" t="s">
        <v>333</v>
      </c>
      <c r="K105" s="148" t="s">
        <v>334</v>
      </c>
    </row>
    <row r="106" spans="1:13" ht="30" customHeight="1" x14ac:dyDescent="0.25">
      <c r="C106" s="149" t="s">
        <v>328</v>
      </c>
      <c r="D106" s="93"/>
      <c r="E106" s="457" t="s">
        <v>329</v>
      </c>
      <c r="F106" s="457"/>
      <c r="G106" s="457"/>
      <c r="H106" s="457"/>
      <c r="I106" s="51"/>
      <c r="J106" s="148" t="s">
        <v>335</v>
      </c>
      <c r="K106" s="148" t="s">
        <v>336</v>
      </c>
    </row>
    <row r="107" spans="1:13" ht="36" customHeight="1" x14ac:dyDescent="0.2">
      <c r="A107" s="125"/>
      <c r="B107" s="142"/>
      <c r="C107" s="143" t="s">
        <v>330</v>
      </c>
      <c r="D107" s="144"/>
      <c r="E107" s="457" t="s">
        <v>331</v>
      </c>
      <c r="F107" s="457"/>
      <c r="G107" s="457"/>
      <c r="H107" s="457"/>
      <c r="I107" s="51"/>
      <c r="J107" s="51"/>
      <c r="K107" s="51"/>
    </row>
    <row r="108" spans="1:13" ht="25.5" customHeight="1" x14ac:dyDescent="0.25">
      <c r="I108" s="51"/>
      <c r="J108" s="51"/>
      <c r="K108" s="51"/>
    </row>
    <row r="110" spans="1:13" ht="25.5" customHeight="1" x14ac:dyDescent="0.25"/>
    <row r="111" spans="1:13" ht="38.25" customHeight="1" x14ac:dyDescent="0.25"/>
  </sheetData>
  <mergeCells count="56">
    <mergeCell ref="E104:H104"/>
    <mergeCell ref="J104:K104"/>
    <mergeCell ref="E105:H105"/>
    <mergeCell ref="E106:H106"/>
    <mergeCell ref="E107:H107"/>
    <mergeCell ref="E103:H103"/>
    <mergeCell ref="C51:G51"/>
    <mergeCell ref="K51:O51"/>
    <mergeCell ref="B59:C61"/>
    <mergeCell ref="K59:L61"/>
    <mergeCell ref="C69:H69"/>
    <mergeCell ref="K69:O69"/>
    <mergeCell ref="C98:H98"/>
    <mergeCell ref="E99:H99"/>
    <mergeCell ref="E100:H100"/>
    <mergeCell ref="E101:H101"/>
    <mergeCell ref="E102:H102"/>
    <mergeCell ref="B32:H32"/>
    <mergeCell ref="B40:H40"/>
    <mergeCell ref="K40:O40"/>
    <mergeCell ref="B41:C43"/>
    <mergeCell ref="D41:H41"/>
    <mergeCell ref="K41:L42"/>
    <mergeCell ref="A24:A31"/>
    <mergeCell ref="B24:C26"/>
    <mergeCell ref="D24:H24"/>
    <mergeCell ref="K24:L26"/>
    <mergeCell ref="A12:B12"/>
    <mergeCell ref="C12:K12"/>
    <mergeCell ref="A13:B13"/>
    <mergeCell ref="C13:K13"/>
    <mergeCell ref="A14:B14"/>
    <mergeCell ref="C14:K14"/>
    <mergeCell ref="A15:B15"/>
    <mergeCell ref="C15:K15"/>
    <mergeCell ref="K17:L17"/>
    <mergeCell ref="B23:H23"/>
    <mergeCell ref="K23:O23"/>
    <mergeCell ref="A9:B9"/>
    <mergeCell ref="C9:K9"/>
    <mergeCell ref="A10:B10"/>
    <mergeCell ref="C10:K10"/>
    <mergeCell ref="A11:B11"/>
    <mergeCell ref="C11:K11"/>
    <mergeCell ref="A6:B6"/>
    <mergeCell ref="C6:K6"/>
    <mergeCell ref="A7:B7"/>
    <mergeCell ref="C7:K7"/>
    <mergeCell ref="A8:B8"/>
    <mergeCell ref="C8:K8"/>
    <mergeCell ref="A2:K2"/>
    <mergeCell ref="A3:K3"/>
    <mergeCell ref="A4:B4"/>
    <mergeCell ref="C4:K4"/>
    <mergeCell ref="A5:B5"/>
    <mergeCell ref="C5:K5"/>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
  <sheetViews>
    <sheetView workbookViewId="0">
      <selection activeCell="A9" sqref="A9"/>
    </sheetView>
  </sheetViews>
  <sheetFormatPr baseColWidth="10" defaultRowHeight="12.75" x14ac:dyDescent="0.2"/>
  <cols>
    <col min="1" max="1" width="56" customWidth="1"/>
    <col min="3" max="3" width="28.85546875" customWidth="1"/>
    <col min="6" max="6" width="74.28515625" customWidth="1"/>
    <col min="9" max="9" width="7.42578125" style="1" customWidth="1"/>
    <col min="10" max="10" width="23.28515625" customWidth="1"/>
    <col min="12" max="12" width="35.85546875" bestFit="1" customWidth="1"/>
    <col min="13" max="13" width="14.140625" bestFit="1" customWidth="1"/>
    <col min="15" max="27" width="7.28515625" customWidth="1"/>
  </cols>
  <sheetData>
    <row r="1" spans="1:28" x14ac:dyDescent="0.2">
      <c r="A1" s="10" t="s">
        <v>48</v>
      </c>
      <c r="C1" s="476" t="s">
        <v>1</v>
      </c>
      <c r="D1" s="476"/>
      <c r="E1" s="476"/>
      <c r="F1" s="476"/>
      <c r="H1" s="475" t="s">
        <v>25</v>
      </c>
      <c r="I1" s="475"/>
      <c r="J1" s="475"/>
      <c r="L1" s="475" t="s">
        <v>31</v>
      </c>
      <c r="M1" s="475"/>
    </row>
    <row r="2" spans="1:28" ht="60.75" customHeight="1" x14ac:dyDescent="0.2">
      <c r="A2" s="9" t="s">
        <v>0</v>
      </c>
      <c r="C2" s="2" t="s">
        <v>2</v>
      </c>
      <c r="D2" s="477" t="s">
        <v>3</v>
      </c>
      <c r="E2" s="477"/>
      <c r="F2" s="477"/>
      <c r="H2" s="5" t="s">
        <v>22</v>
      </c>
      <c r="I2" s="5" t="s">
        <v>23</v>
      </c>
      <c r="J2" s="5" t="s">
        <v>24</v>
      </c>
      <c r="L2" s="5" t="s">
        <v>29</v>
      </c>
      <c r="M2" s="5" t="s">
        <v>30</v>
      </c>
      <c r="O2" s="474" t="s">
        <v>39</v>
      </c>
      <c r="P2" s="474"/>
      <c r="R2" s="474" t="s">
        <v>35</v>
      </c>
      <c r="S2" s="474"/>
      <c r="U2" s="474" t="s">
        <v>36</v>
      </c>
      <c r="V2" s="474"/>
      <c r="X2" s="474" t="s">
        <v>37</v>
      </c>
      <c r="Y2" s="474"/>
      <c r="AA2" s="474" t="s">
        <v>38</v>
      </c>
      <c r="AB2" s="474"/>
    </row>
    <row r="3" spans="1:28" ht="52.5" customHeight="1" x14ac:dyDescent="0.2">
      <c r="A3" s="9" t="s">
        <v>43</v>
      </c>
      <c r="C3" s="2" t="s">
        <v>33</v>
      </c>
      <c r="D3" s="477" t="s">
        <v>34</v>
      </c>
      <c r="E3" s="477"/>
      <c r="F3" s="477"/>
      <c r="H3" s="6" t="s">
        <v>12</v>
      </c>
      <c r="I3" s="7">
        <v>5</v>
      </c>
      <c r="J3" s="6" t="s">
        <v>17</v>
      </c>
      <c r="L3" s="8" t="s">
        <v>26</v>
      </c>
      <c r="M3" s="9">
        <v>1</v>
      </c>
      <c r="O3" s="8" t="s">
        <v>40</v>
      </c>
      <c r="P3" s="9">
        <v>15</v>
      </c>
      <c r="R3" s="4" t="s">
        <v>42</v>
      </c>
      <c r="S3" s="9">
        <v>15</v>
      </c>
      <c r="U3" s="4" t="s">
        <v>42</v>
      </c>
      <c r="V3" s="9">
        <v>30</v>
      </c>
      <c r="X3" s="4" t="s">
        <v>42</v>
      </c>
      <c r="Y3" s="9">
        <v>15</v>
      </c>
      <c r="AA3" s="4" t="s">
        <v>42</v>
      </c>
      <c r="AB3" s="9">
        <v>25</v>
      </c>
    </row>
    <row r="4" spans="1:28" ht="47.25" customHeight="1" x14ac:dyDescent="0.2">
      <c r="A4" s="9" t="s">
        <v>44</v>
      </c>
      <c r="C4" s="3" t="s">
        <v>4</v>
      </c>
      <c r="D4" s="477" t="s">
        <v>5</v>
      </c>
      <c r="E4" s="477"/>
      <c r="F4" s="477"/>
      <c r="H4" s="6" t="s">
        <v>13</v>
      </c>
      <c r="I4" s="7">
        <v>4</v>
      </c>
      <c r="J4" s="6" t="s">
        <v>18</v>
      </c>
      <c r="L4" s="8" t="s">
        <v>27</v>
      </c>
      <c r="M4" s="9">
        <v>1</v>
      </c>
      <c r="O4" s="8" t="s">
        <v>41</v>
      </c>
      <c r="P4" s="9">
        <v>0</v>
      </c>
      <c r="R4" s="4" t="s">
        <v>41</v>
      </c>
      <c r="S4" s="9">
        <v>0</v>
      </c>
      <c r="U4" s="4" t="s">
        <v>41</v>
      </c>
      <c r="V4" s="9">
        <v>0</v>
      </c>
      <c r="X4" s="4" t="s">
        <v>41</v>
      </c>
      <c r="Y4" s="9">
        <v>0</v>
      </c>
      <c r="AA4" s="4" t="s">
        <v>41</v>
      </c>
      <c r="AB4" s="9">
        <v>0</v>
      </c>
    </row>
    <row r="5" spans="1:28" ht="25.5" customHeight="1" x14ac:dyDescent="0.2">
      <c r="A5" s="11" t="s">
        <v>45</v>
      </c>
      <c r="C5" s="2" t="s">
        <v>6</v>
      </c>
      <c r="D5" s="477" t="s">
        <v>7</v>
      </c>
      <c r="E5" s="477"/>
      <c r="F5" s="477"/>
      <c r="H5" s="6" t="s">
        <v>14</v>
      </c>
      <c r="I5" s="7">
        <v>3</v>
      </c>
      <c r="J5" s="6" t="s">
        <v>19</v>
      </c>
      <c r="L5" s="8" t="s">
        <v>32</v>
      </c>
      <c r="M5" s="9">
        <v>1</v>
      </c>
    </row>
    <row r="6" spans="1:28" ht="41.25" customHeight="1" x14ac:dyDescent="0.2">
      <c r="A6" s="9" t="s">
        <v>46</v>
      </c>
      <c r="C6" s="2" t="s">
        <v>8</v>
      </c>
      <c r="D6" s="477" t="s">
        <v>9</v>
      </c>
      <c r="E6" s="477"/>
      <c r="F6" s="477"/>
      <c r="H6" s="6" t="s">
        <v>15</v>
      </c>
      <c r="I6" s="7">
        <v>2</v>
      </c>
      <c r="J6" s="6" t="s">
        <v>20</v>
      </c>
      <c r="L6" s="8" t="s">
        <v>28</v>
      </c>
      <c r="M6" s="9">
        <v>0.5</v>
      </c>
    </row>
    <row r="7" spans="1:28" ht="42" customHeight="1" x14ac:dyDescent="0.2">
      <c r="A7" s="9" t="s">
        <v>47</v>
      </c>
      <c r="C7" s="2" t="s">
        <v>10</v>
      </c>
      <c r="D7" s="477" t="s">
        <v>11</v>
      </c>
      <c r="E7" s="477"/>
      <c r="F7" s="477"/>
      <c r="H7" s="6" t="s">
        <v>16</v>
      </c>
      <c r="I7" s="7">
        <v>1</v>
      </c>
      <c r="J7" s="6" t="s">
        <v>21</v>
      </c>
    </row>
    <row r="8" spans="1:28" ht="42" customHeight="1" x14ac:dyDescent="0.2">
      <c r="A8" s="12"/>
    </row>
    <row r="9" spans="1:28" ht="42" customHeight="1" x14ac:dyDescent="0.2">
      <c r="A9" s="12"/>
    </row>
    <row r="10" spans="1:28" ht="42" customHeight="1" x14ac:dyDescent="0.2">
      <c r="A10" s="12"/>
    </row>
    <row r="11" spans="1:28" ht="42" customHeight="1" x14ac:dyDescent="0.2">
      <c r="A11" s="12"/>
    </row>
    <row r="12" spans="1:28" ht="42" customHeight="1" x14ac:dyDescent="0.2">
      <c r="A12" s="12"/>
    </row>
  </sheetData>
  <mergeCells count="14">
    <mergeCell ref="C1:F1"/>
    <mergeCell ref="D2:F2"/>
    <mergeCell ref="D4:F4"/>
    <mergeCell ref="O2:P2"/>
    <mergeCell ref="D7:F7"/>
    <mergeCell ref="D3:F3"/>
    <mergeCell ref="D5:F5"/>
    <mergeCell ref="D6:F6"/>
    <mergeCell ref="R2:S2"/>
    <mergeCell ref="U2:V2"/>
    <mergeCell ref="X2:Y2"/>
    <mergeCell ref="AA2:AB2"/>
    <mergeCell ref="H1:J1"/>
    <mergeCell ref="L1:M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showGridLines="0" zoomScaleNormal="100" workbookViewId="0">
      <selection activeCell="G15" sqref="G15"/>
    </sheetView>
  </sheetViews>
  <sheetFormatPr baseColWidth="10" defaultRowHeight="12.75" x14ac:dyDescent="0.2"/>
  <cols>
    <col min="1" max="1" width="17.140625" customWidth="1"/>
    <col min="2" max="2" width="16.28515625" customWidth="1"/>
    <col min="3" max="3" width="22.7109375" customWidth="1"/>
    <col min="4" max="4" width="29.7109375" customWidth="1"/>
    <col min="5" max="5" width="18.42578125" customWidth="1"/>
    <col min="6" max="6" width="27.140625" customWidth="1"/>
  </cols>
  <sheetData>
    <row r="1" spans="1:6" ht="22.5" customHeight="1" x14ac:dyDescent="0.2">
      <c r="A1" s="478"/>
      <c r="B1" s="478"/>
      <c r="C1" s="479" t="s">
        <v>380</v>
      </c>
      <c r="D1" s="479"/>
      <c r="E1" s="479"/>
      <c r="F1" s="178" t="s">
        <v>395</v>
      </c>
    </row>
    <row r="2" spans="1:6" s="43" customFormat="1" ht="33.75" customHeight="1" x14ac:dyDescent="0.2">
      <c r="A2" s="478"/>
      <c r="B2" s="478"/>
      <c r="C2" s="479"/>
      <c r="D2" s="479"/>
      <c r="E2" s="479"/>
      <c r="F2" s="176" t="s">
        <v>397</v>
      </c>
    </row>
    <row r="3" spans="1:6" s="43" customFormat="1" ht="33.75" customHeight="1" x14ac:dyDescent="0.2">
      <c r="A3" s="478"/>
      <c r="B3" s="478"/>
      <c r="C3" s="479"/>
      <c r="D3" s="479"/>
      <c r="E3" s="479"/>
      <c r="F3" s="177" t="s">
        <v>396</v>
      </c>
    </row>
    <row r="4" spans="1:6" ht="19.5" customHeight="1" x14ac:dyDescent="0.2">
      <c r="A4" s="165"/>
      <c r="B4" s="165"/>
      <c r="C4" s="150"/>
      <c r="D4" s="150"/>
      <c r="F4" s="166"/>
    </row>
    <row r="5" spans="1:6" ht="19.5" customHeight="1" x14ac:dyDescent="0.25">
      <c r="A5" s="486" t="s">
        <v>353</v>
      </c>
      <c r="B5" s="486"/>
      <c r="C5" s="486"/>
      <c r="D5" s="486"/>
      <c r="E5" s="486"/>
      <c r="F5" s="486"/>
    </row>
    <row r="6" spans="1:6" ht="6.75" customHeight="1" x14ac:dyDescent="0.25">
      <c r="A6" s="167"/>
      <c r="B6" s="167"/>
      <c r="C6" s="167"/>
      <c r="D6" s="167"/>
      <c r="F6" s="167"/>
    </row>
    <row r="7" spans="1:6" ht="15" x14ac:dyDescent="0.2">
      <c r="D7" s="49"/>
    </row>
    <row r="8" spans="1:6" ht="33.75" customHeight="1" x14ac:dyDescent="0.2">
      <c r="A8" s="169" t="s">
        <v>354</v>
      </c>
      <c r="B8" s="483" t="s">
        <v>355</v>
      </c>
      <c r="C8" s="484"/>
      <c r="D8" s="485"/>
      <c r="E8" s="170" t="s">
        <v>357</v>
      </c>
      <c r="F8" s="169" t="s">
        <v>356</v>
      </c>
    </row>
    <row r="9" spans="1:6" ht="28.5" customHeight="1" x14ac:dyDescent="0.2">
      <c r="A9" s="168"/>
      <c r="B9" s="480"/>
      <c r="C9" s="481"/>
      <c r="D9" s="482"/>
      <c r="E9" s="175"/>
      <c r="F9" s="168"/>
    </row>
    <row r="10" spans="1:6" ht="28.5" customHeight="1" x14ac:dyDescent="0.2">
      <c r="A10" s="168"/>
      <c r="B10" s="480"/>
      <c r="C10" s="481"/>
      <c r="D10" s="482"/>
      <c r="E10" s="175"/>
      <c r="F10" s="168"/>
    </row>
    <row r="11" spans="1:6" ht="28.5" customHeight="1" x14ac:dyDescent="0.2">
      <c r="A11" s="168"/>
      <c r="B11" s="480"/>
      <c r="C11" s="481"/>
      <c r="D11" s="482"/>
      <c r="E11" s="175"/>
      <c r="F11" s="168"/>
    </row>
    <row r="12" spans="1:6" ht="28.5" customHeight="1" x14ac:dyDescent="0.2">
      <c r="A12" s="168"/>
      <c r="B12" s="480"/>
      <c r="C12" s="481"/>
      <c r="D12" s="482"/>
      <c r="E12" s="175"/>
      <c r="F12" s="168"/>
    </row>
    <row r="13" spans="1:6" ht="28.5" customHeight="1" x14ac:dyDescent="0.2">
      <c r="A13" s="168"/>
      <c r="B13" s="480"/>
      <c r="C13" s="481"/>
      <c r="D13" s="482"/>
      <c r="E13" s="175"/>
      <c r="F13" s="168"/>
    </row>
    <row r="14" spans="1:6" ht="28.5" customHeight="1" x14ac:dyDescent="0.2">
      <c r="A14" s="168"/>
      <c r="B14" s="480"/>
      <c r="C14" s="481"/>
      <c r="D14" s="482"/>
      <c r="E14" s="175"/>
      <c r="F14" s="168"/>
    </row>
    <row r="15" spans="1:6" ht="28.5" customHeight="1" x14ac:dyDescent="0.2">
      <c r="A15" s="168"/>
      <c r="B15" s="480"/>
      <c r="C15" s="481"/>
      <c r="D15" s="482"/>
      <c r="E15" s="175"/>
      <c r="F15" s="168"/>
    </row>
    <row r="16" spans="1:6" ht="28.5" customHeight="1" x14ac:dyDescent="0.2">
      <c r="A16" s="168"/>
      <c r="B16" s="480"/>
      <c r="C16" s="481"/>
      <c r="D16" s="482"/>
      <c r="E16" s="175"/>
      <c r="F16" s="168"/>
    </row>
    <row r="17" spans="1:6" ht="28.5" customHeight="1" x14ac:dyDescent="0.2">
      <c r="A17" s="168"/>
      <c r="B17" s="480"/>
      <c r="C17" s="481"/>
      <c r="D17" s="482"/>
      <c r="E17" s="175"/>
      <c r="F17" s="168"/>
    </row>
    <row r="18" spans="1:6" ht="28.5" customHeight="1" x14ac:dyDescent="0.2">
      <c r="A18" s="168"/>
      <c r="B18" s="480"/>
      <c r="C18" s="481"/>
      <c r="D18" s="482"/>
      <c r="E18" s="175"/>
      <c r="F18" s="168"/>
    </row>
    <row r="19" spans="1:6" ht="28.5" customHeight="1" x14ac:dyDescent="0.2">
      <c r="A19" s="168"/>
      <c r="B19" s="480"/>
      <c r="C19" s="481"/>
      <c r="D19" s="482"/>
      <c r="E19" s="175"/>
      <c r="F19" s="168"/>
    </row>
    <row r="20" spans="1:6" ht="28.5" customHeight="1" x14ac:dyDescent="0.2">
      <c r="A20" s="168"/>
      <c r="B20" s="480"/>
      <c r="C20" s="481"/>
      <c r="D20" s="482"/>
      <c r="E20" s="175"/>
      <c r="F20" s="168"/>
    </row>
  </sheetData>
  <mergeCells count="16">
    <mergeCell ref="A1:B3"/>
    <mergeCell ref="C1:E3"/>
    <mergeCell ref="B19:D19"/>
    <mergeCell ref="B20:D20"/>
    <mergeCell ref="B12:D12"/>
    <mergeCell ref="B17:D17"/>
    <mergeCell ref="B18:D18"/>
    <mergeCell ref="B8:D8"/>
    <mergeCell ref="B9:D9"/>
    <mergeCell ref="B10:D10"/>
    <mergeCell ref="B11:D11"/>
    <mergeCell ref="A5:F5"/>
    <mergeCell ref="B13:D13"/>
    <mergeCell ref="B14:D14"/>
    <mergeCell ref="B15:D15"/>
    <mergeCell ref="B16:D16"/>
  </mergeCells>
  <pageMargins left="0.7" right="0.7" top="0.75" bottom="0.75" header="0.3" footer="0.3"/>
  <pageSetup scale="98" orientation="landscape" r:id="rId1"/>
  <headerFooter>
    <oddFooter>&amp;LSG-F-12 Mapa de Riesgos</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'Base de Datos '!$E$39:$E$66</xm:f>
          </x14:formula1>
          <xm:sqref>E9:E20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122"/>
  <sheetViews>
    <sheetView showGridLines="0" tabSelected="1" zoomScale="60" zoomScaleNormal="60" zoomScalePageLayoutView="85" workbookViewId="0">
      <selection activeCell="A12" sqref="A12:XFD35"/>
    </sheetView>
  </sheetViews>
  <sheetFormatPr baseColWidth="10" defaultColWidth="10.85546875" defaultRowHeight="15.75" x14ac:dyDescent="0.25"/>
  <cols>
    <col min="1" max="1" width="12.7109375" style="13" customWidth="1"/>
    <col min="2" max="2" width="31.5703125" style="13" customWidth="1"/>
    <col min="3" max="3" width="43.28515625" style="13" customWidth="1"/>
    <col min="4" max="4" width="34.5703125" style="49" customWidth="1"/>
    <col min="5" max="5" width="32.5703125" style="49" customWidth="1"/>
    <col min="6" max="6" width="36.140625" style="18" customWidth="1"/>
    <col min="7" max="7" width="16.28515625" style="18" customWidth="1"/>
    <col min="8" max="8" width="20.28515625" style="18" customWidth="1"/>
    <col min="9" max="9" width="9.28515625" style="49" customWidth="1"/>
    <col min="10" max="10" width="7.28515625" style="49" customWidth="1"/>
    <col min="11" max="11" width="16.7109375" style="49" customWidth="1"/>
    <col min="12" max="12" width="77.7109375" style="49" customWidth="1"/>
    <col min="13" max="13" width="6.42578125" style="49" customWidth="1"/>
    <col min="14" max="14" width="6.7109375" style="50" customWidth="1"/>
    <col min="15" max="15" width="16" style="50" customWidth="1"/>
    <col min="16" max="16" width="14.28515625" style="50" customWidth="1"/>
    <col min="17" max="17" width="71" style="50" customWidth="1"/>
    <col min="18" max="18" width="44.5703125" style="50" customWidth="1"/>
    <col min="19" max="19" width="17" style="50" customWidth="1"/>
    <col min="20" max="20" width="19" style="50" customWidth="1"/>
    <col min="21" max="21" width="34.42578125" style="50" customWidth="1"/>
    <col min="22" max="22" width="8.42578125" style="50" bestFit="1" customWidth="1"/>
    <col min="23" max="23" width="90" style="44" bestFit="1" customWidth="1"/>
    <col min="24" max="24" width="26.5703125" style="13" bestFit="1" customWidth="1"/>
    <col min="25" max="25" width="48.42578125" style="13" bestFit="1" customWidth="1"/>
    <col min="26" max="26" width="48.140625" style="44" bestFit="1" customWidth="1"/>
    <col min="27" max="27" width="13.140625" style="13" customWidth="1"/>
    <col min="28" max="28" width="78.140625" style="13" customWidth="1"/>
    <col min="29" max="29" width="20.28515625" style="13" customWidth="1"/>
    <col min="30" max="30" width="11.42578125" style="13" customWidth="1"/>
    <col min="31" max="31" width="20.7109375" style="13" customWidth="1"/>
    <col min="32" max="32" width="10.85546875" style="13"/>
    <col min="33" max="33" width="107.85546875" style="13" hidden="1" customWidth="1"/>
    <col min="34" max="39" width="0" style="13" hidden="1" customWidth="1"/>
    <col min="40" max="16384" width="10.85546875" style="13"/>
  </cols>
  <sheetData>
    <row r="1" spans="1:32" ht="15.75" customHeight="1" x14ac:dyDescent="0.2">
      <c r="A1" s="478"/>
      <c r="B1" s="478"/>
      <c r="C1" s="478"/>
      <c r="D1" s="478"/>
      <c r="E1" s="478"/>
      <c r="F1" s="479" t="s">
        <v>380</v>
      </c>
      <c r="G1" s="479"/>
      <c r="H1" s="479"/>
      <c r="I1" s="479"/>
      <c r="J1" s="479"/>
      <c r="K1" s="479"/>
      <c r="L1" s="479"/>
      <c r="M1" s="479"/>
      <c r="N1" s="479"/>
      <c r="O1" s="479"/>
      <c r="P1" s="479"/>
      <c r="Q1" s="479"/>
      <c r="R1" s="479"/>
      <c r="S1" s="479"/>
      <c r="T1" s="479"/>
      <c r="U1" s="479"/>
      <c r="V1" s="479"/>
      <c r="W1" s="479"/>
      <c r="X1" s="479"/>
      <c r="Y1" s="479"/>
      <c r="Z1" s="479"/>
      <c r="AA1" s="479"/>
      <c r="AB1" s="602" t="str">
        <f>INICIO!F1</f>
        <v xml:space="preserve">Codigo: SG-F-12 </v>
      </c>
      <c r="AC1" s="602"/>
      <c r="AD1" s="602"/>
      <c r="AE1" s="602"/>
    </row>
    <row r="2" spans="1:32" ht="15.75" customHeight="1" x14ac:dyDescent="0.2">
      <c r="A2" s="478"/>
      <c r="B2" s="478"/>
      <c r="C2" s="478"/>
      <c r="D2" s="478"/>
      <c r="E2" s="478"/>
      <c r="F2" s="479"/>
      <c r="G2" s="479"/>
      <c r="H2" s="479"/>
      <c r="I2" s="479"/>
      <c r="J2" s="479"/>
      <c r="K2" s="479"/>
      <c r="L2" s="479"/>
      <c r="M2" s="479"/>
      <c r="N2" s="479"/>
      <c r="O2" s="479"/>
      <c r="P2" s="479"/>
      <c r="Q2" s="479"/>
      <c r="R2" s="479"/>
      <c r="S2" s="479"/>
      <c r="T2" s="479"/>
      <c r="U2" s="479"/>
      <c r="V2" s="479"/>
      <c r="W2" s="479"/>
      <c r="X2" s="479"/>
      <c r="Y2" s="479"/>
      <c r="Z2" s="479"/>
      <c r="AA2" s="479"/>
      <c r="AB2" s="602"/>
      <c r="AC2" s="602"/>
      <c r="AD2" s="602"/>
      <c r="AE2" s="602"/>
    </row>
    <row r="3" spans="1:32" s="43" customFormat="1" ht="48" customHeight="1" x14ac:dyDescent="0.2">
      <c r="A3" s="478"/>
      <c r="B3" s="478"/>
      <c r="C3" s="478"/>
      <c r="D3" s="478"/>
      <c r="E3" s="478"/>
      <c r="F3" s="479"/>
      <c r="G3" s="479"/>
      <c r="H3" s="479"/>
      <c r="I3" s="479"/>
      <c r="J3" s="479"/>
      <c r="K3" s="479"/>
      <c r="L3" s="479"/>
      <c r="M3" s="479"/>
      <c r="N3" s="479"/>
      <c r="O3" s="479"/>
      <c r="P3" s="479"/>
      <c r="Q3" s="479"/>
      <c r="R3" s="479"/>
      <c r="S3" s="479"/>
      <c r="T3" s="479"/>
      <c r="U3" s="479"/>
      <c r="V3" s="479"/>
      <c r="W3" s="479"/>
      <c r="X3" s="479"/>
      <c r="Y3" s="479"/>
      <c r="Z3" s="479"/>
      <c r="AA3" s="479"/>
      <c r="AB3" s="612" t="str">
        <f>INICIO!F2</f>
        <v>Versión: 5</v>
      </c>
      <c r="AC3" s="612"/>
      <c r="AD3" s="612"/>
      <c r="AE3" s="612"/>
    </row>
    <row r="4" spans="1:32" s="43" customFormat="1" ht="48.75" customHeight="1" x14ac:dyDescent="0.2">
      <c r="A4" s="478"/>
      <c r="B4" s="478"/>
      <c r="C4" s="478"/>
      <c r="D4" s="478"/>
      <c r="E4" s="478"/>
      <c r="F4" s="479"/>
      <c r="G4" s="479"/>
      <c r="H4" s="479"/>
      <c r="I4" s="479"/>
      <c r="J4" s="479"/>
      <c r="K4" s="479"/>
      <c r="L4" s="479"/>
      <c r="M4" s="479"/>
      <c r="N4" s="479"/>
      <c r="O4" s="479"/>
      <c r="P4" s="479"/>
      <c r="Q4" s="479"/>
      <c r="R4" s="479"/>
      <c r="S4" s="479"/>
      <c r="T4" s="479"/>
      <c r="U4" s="479"/>
      <c r="V4" s="479"/>
      <c r="W4" s="479"/>
      <c r="X4" s="479"/>
      <c r="Y4" s="479"/>
      <c r="Z4" s="479"/>
      <c r="AA4" s="479"/>
      <c r="AB4" s="618" t="str">
        <f>INICIO!F3</f>
        <v>Última Actualización:
02/05/2018</v>
      </c>
      <c r="AC4" s="618"/>
      <c r="AD4" s="618"/>
      <c r="AE4" s="618"/>
    </row>
    <row r="5" spans="1:32" s="43" customFormat="1" ht="21" customHeight="1" x14ac:dyDescent="0.2">
      <c r="D5" s="619"/>
      <c r="E5" s="619"/>
      <c r="F5" s="619"/>
      <c r="G5" s="619"/>
      <c r="H5" s="619"/>
      <c r="I5" s="619"/>
      <c r="J5" s="619"/>
      <c r="K5" s="619"/>
      <c r="L5" s="619"/>
    </row>
    <row r="6" spans="1:32" s="44" customFormat="1" ht="18" customHeight="1" x14ac:dyDescent="0.2">
      <c r="F6" s="45"/>
      <c r="G6" s="45"/>
      <c r="H6" s="45"/>
      <c r="N6" s="46"/>
      <c r="O6" s="46"/>
      <c r="P6" s="43"/>
      <c r="Q6" s="46"/>
      <c r="R6" s="46"/>
      <c r="S6" s="46"/>
      <c r="T6" s="46"/>
      <c r="U6" s="46"/>
      <c r="V6" s="46"/>
    </row>
    <row r="7" spans="1:32" s="44" customFormat="1" ht="18" customHeight="1" x14ac:dyDescent="0.25">
      <c r="A7" s="626" t="s">
        <v>239</v>
      </c>
      <c r="B7" s="624" t="s">
        <v>238</v>
      </c>
      <c r="C7" s="624" t="s">
        <v>237</v>
      </c>
      <c r="D7" s="613" t="s">
        <v>240</v>
      </c>
      <c r="E7" s="614"/>
      <c r="F7" s="614"/>
      <c r="G7" s="614"/>
      <c r="H7" s="615"/>
      <c r="I7" s="613" t="s">
        <v>241</v>
      </c>
      <c r="J7" s="614"/>
      <c r="K7" s="614"/>
      <c r="L7" s="614"/>
      <c r="M7" s="614"/>
      <c r="N7" s="614"/>
      <c r="O7" s="614"/>
      <c r="P7" s="614"/>
      <c r="Q7" s="614"/>
      <c r="R7" s="614"/>
      <c r="S7" s="614"/>
      <c r="T7" s="614"/>
      <c r="U7" s="614"/>
      <c r="V7" s="615"/>
      <c r="W7" s="603" t="s">
        <v>242</v>
      </c>
      <c r="X7" s="603"/>
      <c r="Y7" s="603"/>
      <c r="Z7" s="603"/>
      <c r="AA7" s="603"/>
      <c r="AB7" s="603"/>
      <c r="AC7" s="603"/>
      <c r="AD7" s="603"/>
      <c r="AE7" s="604"/>
      <c r="AF7" s="47"/>
    </row>
    <row r="8" spans="1:32" s="44" customFormat="1" ht="18" customHeight="1" x14ac:dyDescent="0.25">
      <c r="A8" s="627"/>
      <c r="B8" s="625"/>
      <c r="C8" s="625"/>
      <c r="D8" s="591" t="s">
        <v>243</v>
      </c>
      <c r="E8" s="591" t="s">
        <v>52</v>
      </c>
      <c r="F8" s="591" t="s">
        <v>244</v>
      </c>
      <c r="G8" s="591" t="s">
        <v>245</v>
      </c>
      <c r="H8" s="591" t="s">
        <v>246</v>
      </c>
      <c r="I8" s="613" t="s">
        <v>247</v>
      </c>
      <c r="J8" s="614"/>
      <c r="K8" s="615"/>
      <c r="L8" s="593" t="s">
        <v>248</v>
      </c>
      <c r="M8" s="593"/>
      <c r="N8" s="593"/>
      <c r="O8" s="593"/>
      <c r="P8" s="593"/>
      <c r="Q8" s="593"/>
      <c r="R8" s="593"/>
      <c r="S8" s="593"/>
      <c r="T8" s="593"/>
      <c r="U8" s="593"/>
      <c r="V8" s="593"/>
      <c r="W8" s="605" t="s">
        <v>250</v>
      </c>
      <c r="X8" s="606"/>
      <c r="Y8" s="607"/>
      <c r="Z8" s="605" t="s">
        <v>251</v>
      </c>
      <c r="AA8" s="606"/>
      <c r="AB8" s="607"/>
      <c r="AC8" s="605" t="s">
        <v>252</v>
      </c>
      <c r="AD8" s="606"/>
      <c r="AE8" s="607"/>
      <c r="AF8" s="47"/>
    </row>
    <row r="9" spans="1:32" s="44" customFormat="1" ht="18" customHeight="1" x14ac:dyDescent="0.25">
      <c r="A9" s="627"/>
      <c r="B9" s="625"/>
      <c r="C9" s="625"/>
      <c r="D9" s="592"/>
      <c r="E9" s="592"/>
      <c r="F9" s="592"/>
      <c r="G9" s="592"/>
      <c r="H9" s="592"/>
      <c r="I9" s="613" t="s">
        <v>253</v>
      </c>
      <c r="J9" s="614"/>
      <c r="K9" s="615"/>
      <c r="L9" s="620" t="s">
        <v>254</v>
      </c>
      <c r="M9" s="593" t="s">
        <v>255</v>
      </c>
      <c r="N9" s="593"/>
      <c r="O9" s="593"/>
      <c r="P9" s="593"/>
      <c r="Q9" s="593" t="s">
        <v>256</v>
      </c>
      <c r="R9" s="593"/>
      <c r="S9" s="593"/>
      <c r="T9" s="593"/>
      <c r="U9" s="593"/>
      <c r="V9" s="593"/>
      <c r="W9" s="608"/>
      <c r="X9" s="609"/>
      <c r="Y9" s="610"/>
      <c r="Z9" s="608"/>
      <c r="AA9" s="609"/>
      <c r="AB9" s="610"/>
      <c r="AC9" s="608"/>
      <c r="AD9" s="609"/>
      <c r="AE9" s="610"/>
      <c r="AF9" s="47"/>
    </row>
    <row r="10" spans="1:32" s="44" customFormat="1" ht="18" customHeight="1" x14ac:dyDescent="0.25">
      <c r="A10" s="627"/>
      <c r="B10" s="625"/>
      <c r="C10" s="625"/>
      <c r="D10" s="592"/>
      <c r="E10" s="592"/>
      <c r="F10" s="592"/>
      <c r="G10" s="592"/>
      <c r="H10" s="592"/>
      <c r="I10" s="617" t="s">
        <v>58</v>
      </c>
      <c r="J10" s="617" t="s">
        <v>73</v>
      </c>
      <c r="K10" s="617" t="s">
        <v>257</v>
      </c>
      <c r="L10" s="620"/>
      <c r="M10" s="616" t="s">
        <v>58</v>
      </c>
      <c r="N10" s="616" t="s">
        <v>73</v>
      </c>
      <c r="O10" s="616" t="s">
        <v>257</v>
      </c>
      <c r="P10" s="589" t="s">
        <v>381</v>
      </c>
      <c r="Q10" s="593"/>
      <c r="R10" s="593"/>
      <c r="S10" s="593"/>
      <c r="T10" s="593"/>
      <c r="U10" s="593"/>
      <c r="V10" s="593"/>
      <c r="W10" s="608" t="s">
        <v>258</v>
      </c>
      <c r="X10" s="609"/>
      <c r="Y10" s="610"/>
      <c r="Z10" s="608" t="s">
        <v>259</v>
      </c>
      <c r="AA10" s="609"/>
      <c r="AB10" s="610"/>
      <c r="AC10" s="611" t="s">
        <v>260</v>
      </c>
      <c r="AD10" s="603"/>
      <c r="AE10" s="604"/>
      <c r="AF10" s="47"/>
    </row>
    <row r="11" spans="1:32" s="44" customFormat="1" ht="99" customHeight="1" x14ac:dyDescent="0.25">
      <c r="A11" s="627"/>
      <c r="B11" s="625"/>
      <c r="C11" s="625"/>
      <c r="D11" s="592"/>
      <c r="E11" s="592"/>
      <c r="F11" s="592"/>
      <c r="G11" s="592"/>
      <c r="H11" s="592"/>
      <c r="I11" s="622"/>
      <c r="J11" s="622"/>
      <c r="K11" s="622"/>
      <c r="L11" s="621"/>
      <c r="M11" s="617"/>
      <c r="N11" s="617"/>
      <c r="O11" s="617"/>
      <c r="P11" s="590"/>
      <c r="Q11" s="244" t="s">
        <v>262</v>
      </c>
      <c r="R11" s="244" t="s">
        <v>382</v>
      </c>
      <c r="S11" s="244" t="s">
        <v>249</v>
      </c>
      <c r="T11" s="244" t="s">
        <v>261</v>
      </c>
      <c r="U11" s="244" t="s">
        <v>263</v>
      </c>
      <c r="V11" s="244" t="s">
        <v>383</v>
      </c>
      <c r="W11" s="245" t="s">
        <v>121</v>
      </c>
      <c r="X11" s="245" t="s">
        <v>264</v>
      </c>
      <c r="Y11" s="245" t="s">
        <v>265</v>
      </c>
      <c r="Z11" s="245" t="s">
        <v>121</v>
      </c>
      <c r="AA11" s="245" t="s">
        <v>264</v>
      </c>
      <c r="AB11" s="245" t="s">
        <v>265</v>
      </c>
      <c r="AC11" s="245" t="s">
        <v>121</v>
      </c>
      <c r="AD11" s="245" t="s">
        <v>264</v>
      </c>
      <c r="AE11" s="245" t="s">
        <v>265</v>
      </c>
      <c r="AF11" s="47"/>
    </row>
    <row r="12" spans="1:32" s="44" customFormat="1" ht="87.75" customHeight="1" x14ac:dyDescent="0.25">
      <c r="A12" s="194">
        <v>1</v>
      </c>
      <c r="B12" s="194" t="s">
        <v>139</v>
      </c>
      <c r="C12" s="194" t="s">
        <v>191</v>
      </c>
      <c r="D12" s="220" t="s">
        <v>447</v>
      </c>
      <c r="E12" s="220" t="s">
        <v>448</v>
      </c>
      <c r="F12" s="220" t="s">
        <v>449</v>
      </c>
      <c r="G12" s="181" t="s">
        <v>403</v>
      </c>
      <c r="H12" s="180" t="s">
        <v>403</v>
      </c>
      <c r="I12" s="183">
        <v>3</v>
      </c>
      <c r="J12" s="200">
        <v>20</v>
      </c>
      <c r="K12" s="195" t="s">
        <v>101</v>
      </c>
      <c r="L12" s="196" t="s">
        <v>450</v>
      </c>
      <c r="M12" s="196">
        <v>1</v>
      </c>
      <c r="N12" s="196">
        <v>20</v>
      </c>
      <c r="O12" s="195" t="s">
        <v>103</v>
      </c>
      <c r="P12" s="197"/>
      <c r="Q12" s="221" t="s">
        <v>451</v>
      </c>
      <c r="R12" s="196" t="s">
        <v>432</v>
      </c>
      <c r="S12" s="196" t="s">
        <v>452</v>
      </c>
      <c r="T12" s="198" t="s">
        <v>453</v>
      </c>
      <c r="U12" s="196" t="s">
        <v>454</v>
      </c>
      <c r="V12" s="199">
        <v>1</v>
      </c>
      <c r="W12" s="225" t="s">
        <v>459</v>
      </c>
      <c r="X12" s="250">
        <v>0</v>
      </c>
      <c r="Y12" s="225"/>
      <c r="Z12" s="234" t="s">
        <v>520</v>
      </c>
      <c r="AA12" s="235">
        <v>0.5</v>
      </c>
      <c r="AB12" s="234" t="s">
        <v>521</v>
      </c>
      <c r="AC12" s="241"/>
      <c r="AD12" s="241"/>
      <c r="AE12" s="241"/>
      <c r="AF12" s="48"/>
    </row>
    <row r="13" spans="1:32" s="44" customFormat="1" ht="87.75" customHeight="1" x14ac:dyDescent="0.25">
      <c r="A13" s="194">
        <f>+A12+1</f>
        <v>2</v>
      </c>
      <c r="B13" s="194" t="s">
        <v>139</v>
      </c>
      <c r="C13" s="194" t="s">
        <v>191</v>
      </c>
      <c r="D13" s="219" t="s">
        <v>455</v>
      </c>
      <c r="E13" s="219" t="s">
        <v>456</v>
      </c>
      <c r="F13" s="219" t="s">
        <v>457</v>
      </c>
      <c r="G13" s="194" t="s">
        <v>403</v>
      </c>
      <c r="H13" s="180" t="s">
        <v>403</v>
      </c>
      <c r="I13" s="180">
        <v>3</v>
      </c>
      <c r="J13" s="200" t="s">
        <v>429</v>
      </c>
      <c r="K13" s="195" t="s">
        <v>101</v>
      </c>
      <c r="L13" s="196" t="s">
        <v>458</v>
      </c>
      <c r="M13" s="196">
        <v>1</v>
      </c>
      <c r="N13" s="196" t="s">
        <v>429</v>
      </c>
      <c r="O13" s="195" t="s">
        <v>103</v>
      </c>
      <c r="P13" s="195"/>
      <c r="Q13" s="221" t="s">
        <v>451</v>
      </c>
      <c r="R13" s="196" t="s">
        <v>432</v>
      </c>
      <c r="S13" s="196" t="s">
        <v>452</v>
      </c>
      <c r="T13" s="201" t="s">
        <v>453</v>
      </c>
      <c r="U13" s="196" t="s">
        <v>454</v>
      </c>
      <c r="V13" s="199">
        <v>1</v>
      </c>
      <c r="W13" s="225" t="s">
        <v>459</v>
      </c>
      <c r="X13" s="250">
        <v>0</v>
      </c>
      <c r="Y13" s="225"/>
      <c r="Z13" s="234" t="s">
        <v>520</v>
      </c>
      <c r="AA13" s="235">
        <v>0.5</v>
      </c>
      <c r="AB13" s="234" t="s">
        <v>521</v>
      </c>
      <c r="AC13" s="241"/>
      <c r="AD13" s="241"/>
      <c r="AE13" s="241"/>
      <c r="AF13" s="48"/>
    </row>
    <row r="14" spans="1:32" s="44" customFormat="1" ht="87.75" customHeight="1" x14ac:dyDescent="0.25">
      <c r="A14" s="194">
        <f>+A13+1</f>
        <v>3</v>
      </c>
      <c r="B14" s="194" t="s">
        <v>139</v>
      </c>
      <c r="C14" s="194" t="s">
        <v>184</v>
      </c>
      <c r="D14" s="219" t="s">
        <v>447</v>
      </c>
      <c r="E14" s="219" t="s">
        <v>448</v>
      </c>
      <c r="F14" s="219" t="s">
        <v>449</v>
      </c>
      <c r="G14" s="194" t="s">
        <v>403</v>
      </c>
      <c r="H14" s="180" t="s">
        <v>403</v>
      </c>
      <c r="I14" s="180">
        <v>3</v>
      </c>
      <c r="J14" s="200">
        <v>20</v>
      </c>
      <c r="K14" s="195" t="s">
        <v>101</v>
      </c>
      <c r="L14" s="196" t="s">
        <v>450</v>
      </c>
      <c r="M14" s="196">
        <v>1</v>
      </c>
      <c r="N14" s="196">
        <v>20</v>
      </c>
      <c r="O14" s="195" t="s">
        <v>103</v>
      </c>
      <c r="P14" s="195"/>
      <c r="Q14" s="221" t="s">
        <v>451</v>
      </c>
      <c r="R14" s="196" t="s">
        <v>432</v>
      </c>
      <c r="S14" s="196" t="s">
        <v>452</v>
      </c>
      <c r="T14" s="201" t="s">
        <v>453</v>
      </c>
      <c r="U14" s="196" t="s">
        <v>454</v>
      </c>
      <c r="V14" s="199">
        <v>1</v>
      </c>
      <c r="W14" s="226" t="s">
        <v>459</v>
      </c>
      <c r="X14" s="251">
        <v>0</v>
      </c>
      <c r="Y14" s="226"/>
      <c r="Z14" s="234" t="s">
        <v>520</v>
      </c>
      <c r="AA14" s="235">
        <v>0.5</v>
      </c>
      <c r="AB14" s="234" t="s">
        <v>521</v>
      </c>
      <c r="AC14" s="241"/>
      <c r="AD14" s="241"/>
      <c r="AE14" s="241"/>
      <c r="AF14" s="48"/>
    </row>
    <row r="15" spans="1:32" s="44" customFormat="1" ht="87.75" customHeight="1" x14ac:dyDescent="0.25">
      <c r="A15" s="194">
        <f>+A14+1</f>
        <v>4</v>
      </c>
      <c r="B15" s="194" t="s">
        <v>139</v>
      </c>
      <c r="C15" s="194" t="s">
        <v>184</v>
      </c>
      <c r="D15" s="219" t="s">
        <v>455</v>
      </c>
      <c r="E15" s="219" t="s">
        <v>456</v>
      </c>
      <c r="F15" s="219" t="s">
        <v>457</v>
      </c>
      <c r="G15" s="194" t="s">
        <v>403</v>
      </c>
      <c r="H15" s="180" t="s">
        <v>403</v>
      </c>
      <c r="I15" s="180">
        <v>3</v>
      </c>
      <c r="J15" s="200" t="s">
        <v>429</v>
      </c>
      <c r="K15" s="195" t="s">
        <v>101</v>
      </c>
      <c r="L15" s="194" t="s">
        <v>458</v>
      </c>
      <c r="M15" s="196">
        <v>1</v>
      </c>
      <c r="N15" s="196" t="s">
        <v>429</v>
      </c>
      <c r="O15" s="195" t="s">
        <v>103</v>
      </c>
      <c r="P15" s="195"/>
      <c r="Q15" s="219" t="s">
        <v>451</v>
      </c>
      <c r="R15" s="196" t="s">
        <v>432</v>
      </c>
      <c r="S15" s="196" t="s">
        <v>452</v>
      </c>
      <c r="T15" s="194" t="s">
        <v>453</v>
      </c>
      <c r="U15" s="196" t="s">
        <v>454</v>
      </c>
      <c r="V15" s="196">
        <v>1</v>
      </c>
      <c r="W15" s="225" t="s">
        <v>459</v>
      </c>
      <c r="X15" s="252">
        <v>0</v>
      </c>
      <c r="Y15" s="225"/>
      <c r="Z15" s="234" t="s">
        <v>520</v>
      </c>
      <c r="AA15" s="235">
        <v>0.5</v>
      </c>
      <c r="AB15" s="234" t="s">
        <v>521</v>
      </c>
      <c r="AC15" s="241"/>
      <c r="AD15" s="241"/>
      <c r="AE15" s="241"/>
      <c r="AF15" s="48"/>
    </row>
    <row r="16" spans="1:32" s="44" customFormat="1" ht="87.75" customHeight="1" x14ac:dyDescent="0.25">
      <c r="A16" s="194">
        <v>5</v>
      </c>
      <c r="B16" s="232" t="s">
        <v>144</v>
      </c>
      <c r="C16" s="232" t="s">
        <v>191</v>
      </c>
      <c r="D16" s="240" t="s">
        <v>522</v>
      </c>
      <c r="E16" s="240" t="s">
        <v>523</v>
      </c>
      <c r="F16" s="219" t="s">
        <v>524</v>
      </c>
      <c r="G16" s="219" t="s">
        <v>403</v>
      </c>
      <c r="H16" s="180" t="s">
        <v>403</v>
      </c>
      <c r="I16" s="180">
        <v>3</v>
      </c>
      <c r="J16" s="200">
        <v>20</v>
      </c>
      <c r="K16" s="195" t="s">
        <v>101</v>
      </c>
      <c r="L16" s="219" t="s">
        <v>525</v>
      </c>
      <c r="M16" s="196">
        <v>1</v>
      </c>
      <c r="N16" s="196">
        <v>20</v>
      </c>
      <c r="O16" s="195" t="s">
        <v>103</v>
      </c>
      <c r="P16" s="195"/>
      <c r="Q16" s="219" t="s">
        <v>526</v>
      </c>
      <c r="R16" s="219" t="s">
        <v>527</v>
      </c>
      <c r="S16" s="196" t="s">
        <v>433</v>
      </c>
      <c r="T16" s="194" t="s">
        <v>434</v>
      </c>
      <c r="U16" s="196" t="s">
        <v>528</v>
      </c>
      <c r="V16" s="196">
        <v>1</v>
      </c>
      <c r="W16" s="225"/>
      <c r="X16" s="252"/>
      <c r="Y16" s="225"/>
      <c r="Z16" s="234" t="s">
        <v>529</v>
      </c>
      <c r="AA16" s="235">
        <v>0.33</v>
      </c>
      <c r="AB16" s="234" t="s">
        <v>530</v>
      </c>
      <c r="AC16" s="241"/>
      <c r="AD16" s="241"/>
      <c r="AE16" s="241"/>
      <c r="AF16" s="48"/>
    </row>
    <row r="17" spans="1:32" s="44" customFormat="1" ht="87.75" customHeight="1" x14ac:dyDescent="0.25">
      <c r="A17" s="194">
        <v>6</v>
      </c>
      <c r="B17" s="232" t="s">
        <v>144</v>
      </c>
      <c r="C17" s="232" t="s">
        <v>191</v>
      </c>
      <c r="D17" s="240" t="s">
        <v>426</v>
      </c>
      <c r="E17" s="240" t="s">
        <v>427</v>
      </c>
      <c r="F17" s="240" t="s">
        <v>428</v>
      </c>
      <c r="G17" s="231" t="s">
        <v>403</v>
      </c>
      <c r="H17" s="180" t="s">
        <v>403</v>
      </c>
      <c r="I17" s="183">
        <v>3</v>
      </c>
      <c r="J17" s="200" t="s">
        <v>429</v>
      </c>
      <c r="K17" s="185" t="s">
        <v>101</v>
      </c>
      <c r="L17" s="193" t="s">
        <v>430</v>
      </c>
      <c r="M17" s="192">
        <v>1</v>
      </c>
      <c r="N17" s="192" t="s">
        <v>429</v>
      </c>
      <c r="O17" s="185" t="s">
        <v>103</v>
      </c>
      <c r="P17" s="185"/>
      <c r="Q17" s="193" t="s">
        <v>431</v>
      </c>
      <c r="R17" s="192" t="s">
        <v>432</v>
      </c>
      <c r="S17" s="192" t="s">
        <v>433</v>
      </c>
      <c r="T17" s="192" t="s">
        <v>434</v>
      </c>
      <c r="U17" s="192" t="s">
        <v>435</v>
      </c>
      <c r="V17" s="192" t="s">
        <v>436</v>
      </c>
      <c r="W17" s="239" t="s">
        <v>437</v>
      </c>
      <c r="X17" s="253">
        <v>1</v>
      </c>
      <c r="Y17" s="239" t="s">
        <v>438</v>
      </c>
      <c r="Z17" s="234" t="s">
        <v>531</v>
      </c>
      <c r="AA17" s="235" t="s">
        <v>532</v>
      </c>
      <c r="AB17" s="234" t="s">
        <v>533</v>
      </c>
      <c r="AC17" s="241"/>
      <c r="AD17" s="241"/>
      <c r="AE17" s="241"/>
      <c r="AF17" s="47"/>
    </row>
    <row r="18" spans="1:32" s="44" customFormat="1" ht="87.75" customHeight="1" x14ac:dyDescent="0.25">
      <c r="A18" s="194">
        <f t="shared" ref="A18:A40" si="0">+A17+1</f>
        <v>7</v>
      </c>
      <c r="B18" s="232" t="s">
        <v>388</v>
      </c>
      <c r="C18" s="232" t="s">
        <v>148</v>
      </c>
      <c r="D18" s="222" t="s">
        <v>460</v>
      </c>
      <c r="E18" s="222" t="s">
        <v>461</v>
      </c>
      <c r="F18" s="263" t="s">
        <v>462</v>
      </c>
      <c r="G18" s="202" t="s">
        <v>403</v>
      </c>
      <c r="H18" s="202" t="s">
        <v>403</v>
      </c>
      <c r="I18" s="183">
        <v>1</v>
      </c>
      <c r="J18" s="236">
        <v>20</v>
      </c>
      <c r="K18" s="203" t="s">
        <v>103</v>
      </c>
      <c r="L18" s="202" t="s">
        <v>538</v>
      </c>
      <c r="M18" s="202">
        <v>1</v>
      </c>
      <c r="N18" s="204">
        <v>20</v>
      </c>
      <c r="O18" s="203" t="s">
        <v>103</v>
      </c>
      <c r="P18" s="203"/>
      <c r="Q18" s="223" t="s">
        <v>540</v>
      </c>
      <c r="R18" s="205" t="s">
        <v>539</v>
      </c>
      <c r="S18" s="202" t="s">
        <v>463</v>
      </c>
      <c r="T18" s="202" t="s">
        <v>541</v>
      </c>
      <c r="U18" s="202" t="s">
        <v>464</v>
      </c>
      <c r="V18" s="218">
        <v>1</v>
      </c>
      <c r="W18" s="227" t="s">
        <v>478</v>
      </c>
      <c r="X18" s="254" t="s">
        <v>479</v>
      </c>
      <c r="Y18" s="228" t="s">
        <v>480</v>
      </c>
      <c r="Z18" s="242" t="s">
        <v>542</v>
      </c>
      <c r="AA18" s="235">
        <v>1</v>
      </c>
      <c r="AB18" s="243" t="s">
        <v>543</v>
      </c>
      <c r="AC18" s="241"/>
      <c r="AD18" s="241"/>
      <c r="AE18" s="241"/>
      <c r="AF18" s="47"/>
    </row>
    <row r="19" spans="1:32" s="44" customFormat="1" ht="87.75" customHeight="1" x14ac:dyDescent="0.25">
      <c r="A19" s="628">
        <f t="shared" si="0"/>
        <v>8</v>
      </c>
      <c r="B19" s="639" t="s">
        <v>169</v>
      </c>
      <c r="C19" s="639" t="s">
        <v>350</v>
      </c>
      <c r="D19" s="583" t="s">
        <v>465</v>
      </c>
      <c r="E19" s="583" t="s">
        <v>466</v>
      </c>
      <c r="F19" s="583" t="s">
        <v>467</v>
      </c>
      <c r="G19" s="492" t="s">
        <v>403</v>
      </c>
      <c r="H19" s="492" t="s">
        <v>403</v>
      </c>
      <c r="I19" s="492">
        <v>3</v>
      </c>
      <c r="J19" s="594">
        <v>20</v>
      </c>
      <c r="K19" s="596" t="s">
        <v>468</v>
      </c>
      <c r="L19" s="231" t="s">
        <v>469</v>
      </c>
      <c r="M19" s="492">
        <v>2</v>
      </c>
      <c r="N19" s="492">
        <v>20</v>
      </c>
      <c r="O19" s="598" t="s">
        <v>470</v>
      </c>
      <c r="P19" s="600"/>
      <c r="Q19" s="583" t="s">
        <v>471</v>
      </c>
      <c r="R19" s="492" t="s">
        <v>472</v>
      </c>
      <c r="S19" s="492" t="s">
        <v>473</v>
      </c>
      <c r="T19" s="492" t="s">
        <v>474</v>
      </c>
      <c r="U19" s="492" t="s">
        <v>475</v>
      </c>
      <c r="V19" s="492">
        <v>3</v>
      </c>
      <c r="W19" s="562" t="s">
        <v>516</v>
      </c>
      <c r="X19" s="635">
        <v>0.33333333333333331</v>
      </c>
      <c r="Y19" s="562" t="s">
        <v>517</v>
      </c>
      <c r="Z19" s="636" t="s">
        <v>534</v>
      </c>
      <c r="AA19" s="631">
        <v>0.66</v>
      </c>
      <c r="AB19" s="632" t="s">
        <v>535</v>
      </c>
      <c r="AC19" s="241"/>
      <c r="AD19" s="241"/>
      <c r="AE19" s="241"/>
      <c r="AF19" s="47"/>
    </row>
    <row r="20" spans="1:32" s="44" customFormat="1" ht="87.75" customHeight="1" x14ac:dyDescent="0.25">
      <c r="A20" s="628"/>
      <c r="B20" s="639"/>
      <c r="C20" s="639"/>
      <c r="D20" s="585"/>
      <c r="E20" s="585"/>
      <c r="F20" s="585"/>
      <c r="G20" s="493"/>
      <c r="H20" s="493"/>
      <c r="I20" s="493"/>
      <c r="J20" s="595"/>
      <c r="K20" s="597"/>
      <c r="L20" s="231" t="s">
        <v>476</v>
      </c>
      <c r="M20" s="493"/>
      <c r="N20" s="493"/>
      <c r="O20" s="599"/>
      <c r="P20" s="601"/>
      <c r="Q20" s="585"/>
      <c r="R20" s="493"/>
      <c r="S20" s="493"/>
      <c r="T20" s="493"/>
      <c r="U20" s="493"/>
      <c r="V20" s="493"/>
      <c r="W20" s="562"/>
      <c r="X20" s="635"/>
      <c r="Y20" s="562"/>
      <c r="Z20" s="636"/>
      <c r="AA20" s="631"/>
      <c r="AB20" s="632"/>
      <c r="AC20" s="241"/>
      <c r="AD20" s="241"/>
      <c r="AE20" s="241"/>
      <c r="AF20" s="47"/>
    </row>
    <row r="21" spans="1:32" s="44" customFormat="1" ht="87.75" customHeight="1" x14ac:dyDescent="0.25">
      <c r="A21" s="489">
        <v>9</v>
      </c>
      <c r="B21" s="580" t="s">
        <v>388</v>
      </c>
      <c r="C21" s="580" t="s">
        <v>151</v>
      </c>
      <c r="D21" s="492" t="s">
        <v>573</v>
      </c>
      <c r="E21" s="492" t="s">
        <v>574</v>
      </c>
      <c r="F21" s="492" t="s">
        <v>575</v>
      </c>
      <c r="G21" s="492" t="s">
        <v>403</v>
      </c>
      <c r="H21" s="515" t="s">
        <v>403</v>
      </c>
      <c r="I21" s="574">
        <v>3</v>
      </c>
      <c r="J21" s="637">
        <v>20</v>
      </c>
      <c r="K21" s="577" t="s">
        <v>103</v>
      </c>
      <c r="L21" s="192" t="s">
        <v>580</v>
      </c>
      <c r="M21" s="568">
        <v>3</v>
      </c>
      <c r="N21" s="568" t="s">
        <v>429</v>
      </c>
      <c r="O21" s="577" t="s">
        <v>103</v>
      </c>
      <c r="P21" s="629"/>
      <c r="Q21" s="566" t="s">
        <v>576</v>
      </c>
      <c r="R21" s="265" t="s">
        <v>577</v>
      </c>
      <c r="S21" s="633" t="str">
        <f>+'[2]Identificación acciones Corrupc'!$G$15</f>
        <v>Grupo de Contratos</v>
      </c>
      <c r="T21" s="646" t="s">
        <v>578</v>
      </c>
      <c r="U21" s="633" t="str">
        <f>+'[2]Identificación acciones Corrupc'!$I$15</f>
        <v>Socialización realizada</v>
      </c>
      <c r="V21" s="633">
        <f>+'[2]Identificación acciones Corrupc'!$J$15</f>
        <v>1</v>
      </c>
      <c r="W21" s="642" t="s">
        <v>518</v>
      </c>
      <c r="X21" s="644">
        <v>1</v>
      </c>
      <c r="Y21" s="642" t="s">
        <v>582</v>
      </c>
      <c r="Z21" s="640" t="s">
        <v>518</v>
      </c>
      <c r="AA21" s="648">
        <v>1</v>
      </c>
      <c r="AB21" s="640" t="s">
        <v>582</v>
      </c>
      <c r="AC21" s="241"/>
      <c r="AD21" s="241"/>
      <c r="AE21" s="241"/>
      <c r="AF21" s="47"/>
    </row>
    <row r="22" spans="1:32" s="44" customFormat="1" ht="87.75" customHeight="1" x14ac:dyDescent="0.25">
      <c r="A22" s="490"/>
      <c r="B22" s="582"/>
      <c r="C22" s="582"/>
      <c r="D22" s="493"/>
      <c r="E22" s="493"/>
      <c r="F22" s="493"/>
      <c r="G22" s="493"/>
      <c r="H22" s="517"/>
      <c r="I22" s="576"/>
      <c r="J22" s="638"/>
      <c r="K22" s="579"/>
      <c r="L22" s="192" t="s">
        <v>581</v>
      </c>
      <c r="M22" s="570"/>
      <c r="N22" s="570"/>
      <c r="O22" s="579"/>
      <c r="P22" s="630"/>
      <c r="Q22" s="567"/>
      <c r="R22" s="265" t="s">
        <v>579</v>
      </c>
      <c r="S22" s="634"/>
      <c r="T22" s="647"/>
      <c r="U22" s="634"/>
      <c r="V22" s="634"/>
      <c r="W22" s="643"/>
      <c r="X22" s="645"/>
      <c r="Y22" s="643"/>
      <c r="Z22" s="641"/>
      <c r="AA22" s="649"/>
      <c r="AB22" s="641"/>
      <c r="AC22" s="241"/>
      <c r="AD22" s="241"/>
      <c r="AE22" s="241"/>
      <c r="AF22" s="47"/>
    </row>
    <row r="23" spans="1:32" s="44" customFormat="1" ht="87.75" customHeight="1" x14ac:dyDescent="0.25">
      <c r="A23" s="489">
        <v>10</v>
      </c>
      <c r="B23" s="580" t="s">
        <v>388</v>
      </c>
      <c r="C23" s="580" t="s">
        <v>151</v>
      </c>
      <c r="D23" s="492" t="s">
        <v>583</v>
      </c>
      <c r="E23" s="492" t="s">
        <v>584</v>
      </c>
      <c r="F23" s="492" t="s">
        <v>585</v>
      </c>
      <c r="G23" s="492" t="s">
        <v>403</v>
      </c>
      <c r="H23" s="515" t="s">
        <v>403</v>
      </c>
      <c r="I23" s="574">
        <v>3</v>
      </c>
      <c r="J23" s="637">
        <v>20</v>
      </c>
      <c r="K23" s="577" t="s">
        <v>103</v>
      </c>
      <c r="L23" s="192" t="s">
        <v>586</v>
      </c>
      <c r="M23" s="568">
        <v>3</v>
      </c>
      <c r="N23" s="568" t="s">
        <v>429</v>
      </c>
      <c r="O23" s="577" t="s">
        <v>103</v>
      </c>
      <c r="P23" s="629" t="s">
        <v>587</v>
      </c>
      <c r="Q23" s="566" t="s">
        <v>477</v>
      </c>
      <c r="R23" s="633" t="s">
        <v>589</v>
      </c>
      <c r="S23" s="633" t="str">
        <f>+'[2]Identificación acciones Corrupc'!$G$16</f>
        <v>Grupo de Contratos</v>
      </c>
      <c r="T23" s="646" t="s">
        <v>578</v>
      </c>
      <c r="U23" s="633" t="str">
        <f>+'[2]Identificación acciones Corrupc'!$I$16</f>
        <v>Socialización a los  supervisores acerca de la actividad designada</v>
      </c>
      <c r="V23" s="633">
        <f>+'[2]Identificación acciones Corrupc'!$J$16</f>
        <v>1</v>
      </c>
      <c r="W23" s="640" t="s">
        <v>519</v>
      </c>
      <c r="X23" s="640"/>
      <c r="Y23" s="640"/>
      <c r="Z23" s="640" t="s">
        <v>519</v>
      </c>
      <c r="AA23" s="640"/>
      <c r="AB23" s="640"/>
      <c r="AC23" s="241"/>
      <c r="AD23" s="241"/>
      <c r="AE23" s="241"/>
      <c r="AF23" s="47"/>
    </row>
    <row r="24" spans="1:32" s="44" customFormat="1" ht="87.75" customHeight="1" x14ac:dyDescent="0.25">
      <c r="A24" s="490"/>
      <c r="B24" s="582"/>
      <c r="C24" s="582"/>
      <c r="D24" s="493"/>
      <c r="E24" s="493"/>
      <c r="F24" s="493"/>
      <c r="G24" s="493"/>
      <c r="H24" s="517"/>
      <c r="I24" s="576"/>
      <c r="J24" s="638"/>
      <c r="K24" s="579"/>
      <c r="L24" s="192" t="s">
        <v>588</v>
      </c>
      <c r="M24" s="570"/>
      <c r="N24" s="570"/>
      <c r="O24" s="579"/>
      <c r="P24" s="630"/>
      <c r="Q24" s="567"/>
      <c r="R24" s="634"/>
      <c r="S24" s="634"/>
      <c r="T24" s="647"/>
      <c r="U24" s="634"/>
      <c r="V24" s="634"/>
      <c r="W24" s="641"/>
      <c r="X24" s="641"/>
      <c r="Y24" s="641"/>
      <c r="Z24" s="641"/>
      <c r="AA24" s="641"/>
      <c r="AB24" s="641"/>
      <c r="AC24" s="241"/>
      <c r="AD24" s="241"/>
      <c r="AE24" s="241"/>
      <c r="AF24" s="47"/>
    </row>
    <row r="25" spans="1:32" s="44" customFormat="1" ht="87.75" customHeight="1" x14ac:dyDescent="0.25">
      <c r="A25" s="489">
        <f>+A23+1</f>
        <v>11</v>
      </c>
      <c r="B25" s="580" t="s">
        <v>388</v>
      </c>
      <c r="C25" s="580" t="s">
        <v>157</v>
      </c>
      <c r="D25" s="583" t="s">
        <v>439</v>
      </c>
      <c r="E25" s="583" t="s">
        <v>440</v>
      </c>
      <c r="F25" s="583" t="s">
        <v>441</v>
      </c>
      <c r="G25" s="492" t="s">
        <v>403</v>
      </c>
      <c r="H25" s="515" t="s">
        <v>403</v>
      </c>
      <c r="I25" s="574">
        <v>3</v>
      </c>
      <c r="J25" s="594">
        <v>20</v>
      </c>
      <c r="K25" s="577" t="s">
        <v>101</v>
      </c>
      <c r="L25" s="193" t="s">
        <v>563</v>
      </c>
      <c r="M25" s="574">
        <v>1</v>
      </c>
      <c r="N25" s="574">
        <v>10</v>
      </c>
      <c r="O25" s="586" t="s">
        <v>289</v>
      </c>
      <c r="P25" s="577"/>
      <c r="Q25" s="259" t="str">
        <f>+'[3]Identificación acciones Corrupc'!$E$15</f>
        <v xml:space="preserve">1. Realizar 19 capacitación a los  contratistas y funcionarios sobre su responsabilidad con los documentos, de acuerdo con  el rol que desempeñan frente a los mismos. 
</v>
      </c>
      <c r="R25" s="259" t="s">
        <v>442</v>
      </c>
      <c r="S25" s="568" t="s">
        <v>443</v>
      </c>
      <c r="T25" s="568" t="s">
        <v>444</v>
      </c>
      <c r="U25" s="260" t="s">
        <v>569</v>
      </c>
      <c r="V25" s="261">
        <v>1</v>
      </c>
      <c r="W25" s="562" t="s">
        <v>445</v>
      </c>
      <c r="X25" s="563" t="s">
        <v>446</v>
      </c>
      <c r="Y25" s="264" t="s">
        <v>442</v>
      </c>
      <c r="Z25" s="234" t="s">
        <v>570</v>
      </c>
      <c r="AA25" s="262">
        <v>0.74</v>
      </c>
      <c r="AB25" s="234" t="s">
        <v>571</v>
      </c>
      <c r="AC25" s="241"/>
      <c r="AD25" s="241"/>
      <c r="AE25" s="241"/>
      <c r="AF25" s="47"/>
    </row>
    <row r="26" spans="1:32" s="44" customFormat="1" ht="87.75" customHeight="1" x14ac:dyDescent="0.25">
      <c r="A26" s="491"/>
      <c r="B26" s="581"/>
      <c r="C26" s="581"/>
      <c r="D26" s="584"/>
      <c r="E26" s="584"/>
      <c r="F26" s="584"/>
      <c r="G26" s="514"/>
      <c r="H26" s="516"/>
      <c r="I26" s="575"/>
      <c r="J26" s="623"/>
      <c r="K26" s="578"/>
      <c r="L26" s="193" t="s">
        <v>564</v>
      </c>
      <c r="M26" s="575"/>
      <c r="N26" s="575"/>
      <c r="O26" s="587"/>
      <c r="P26" s="578"/>
      <c r="Q26" s="564" t="str">
        <f>+'[3]Identificación acciones Corrupc'!$E$16</f>
        <v>2.   Continuar  con   el    proceso  de digitalización    de     expedientes    en     la medida que son organizados integralmente. Para la vigencia 2018 se tiene proyectado organizar y digitalizar 1.000 expedientes</v>
      </c>
      <c r="R26" s="566" t="s">
        <v>567</v>
      </c>
      <c r="S26" s="569"/>
      <c r="T26" s="569"/>
      <c r="U26" s="568" t="s">
        <v>568</v>
      </c>
      <c r="V26" s="573">
        <v>1</v>
      </c>
      <c r="W26" s="562"/>
      <c r="X26" s="563"/>
      <c r="Y26" s="571"/>
      <c r="Z26" s="572" t="s">
        <v>572</v>
      </c>
      <c r="AA26" s="561">
        <v>0</v>
      </c>
      <c r="AB26" s="561"/>
      <c r="AC26" s="572"/>
      <c r="AD26" s="561"/>
      <c r="AE26" s="561"/>
      <c r="AF26" s="47"/>
    </row>
    <row r="27" spans="1:32" s="44" customFormat="1" ht="87.75" customHeight="1" x14ac:dyDescent="0.25">
      <c r="A27" s="490"/>
      <c r="B27" s="582"/>
      <c r="C27" s="582"/>
      <c r="D27" s="585"/>
      <c r="E27" s="585"/>
      <c r="F27" s="585"/>
      <c r="G27" s="493"/>
      <c r="H27" s="517"/>
      <c r="I27" s="576"/>
      <c r="J27" s="595"/>
      <c r="K27" s="579"/>
      <c r="L27" s="258" t="s">
        <v>565</v>
      </c>
      <c r="M27" s="576"/>
      <c r="N27" s="576"/>
      <c r="O27" s="588"/>
      <c r="P27" s="579"/>
      <c r="Q27" s="565"/>
      <c r="R27" s="567"/>
      <c r="S27" s="570"/>
      <c r="T27" s="570"/>
      <c r="U27" s="570"/>
      <c r="V27" s="573"/>
      <c r="W27" s="562"/>
      <c r="X27" s="563"/>
      <c r="Y27" s="571"/>
      <c r="Z27" s="572"/>
      <c r="AA27" s="561"/>
      <c r="AB27" s="561"/>
      <c r="AC27" s="572"/>
      <c r="AD27" s="561"/>
      <c r="AE27" s="561"/>
      <c r="AF27" s="47"/>
    </row>
    <row r="28" spans="1:32" s="44" customFormat="1" ht="87.75" customHeight="1" x14ac:dyDescent="0.25">
      <c r="A28" s="194">
        <f>+A25+1</f>
        <v>12</v>
      </c>
      <c r="B28" s="232" t="s">
        <v>388</v>
      </c>
      <c r="C28" s="232" t="s">
        <v>145</v>
      </c>
      <c r="D28" s="240" t="s">
        <v>481</v>
      </c>
      <c r="E28" s="240" t="s">
        <v>482</v>
      </c>
      <c r="F28" s="240" t="s">
        <v>483</v>
      </c>
      <c r="G28" s="206" t="s">
        <v>403</v>
      </c>
      <c r="H28" s="207" t="s">
        <v>403</v>
      </c>
      <c r="I28" s="208">
        <v>3</v>
      </c>
      <c r="J28" s="237">
        <v>10</v>
      </c>
      <c r="K28" s="185" t="s">
        <v>102</v>
      </c>
      <c r="L28" s="209" t="s">
        <v>484</v>
      </c>
      <c r="M28" s="209">
        <v>1</v>
      </c>
      <c r="N28" s="209">
        <v>10</v>
      </c>
      <c r="O28" s="185" t="s">
        <v>289</v>
      </c>
      <c r="P28" s="197"/>
      <c r="Q28" s="224" t="s">
        <v>485</v>
      </c>
      <c r="R28" s="209" t="s">
        <v>486</v>
      </c>
      <c r="S28" s="209" t="s">
        <v>487</v>
      </c>
      <c r="T28" s="210">
        <v>43281</v>
      </c>
      <c r="U28" s="209" t="s">
        <v>488</v>
      </c>
      <c r="V28" s="211">
        <v>1</v>
      </c>
      <c r="W28" s="229" t="s">
        <v>508</v>
      </c>
      <c r="X28" s="255" t="s">
        <v>509</v>
      </c>
      <c r="Y28" s="229" t="s">
        <v>510</v>
      </c>
      <c r="Z28" s="229" t="s">
        <v>508</v>
      </c>
      <c r="AA28" s="255" t="s">
        <v>509</v>
      </c>
      <c r="AB28" s="229" t="s">
        <v>510</v>
      </c>
      <c r="AC28" s="241"/>
      <c r="AD28" s="241"/>
      <c r="AE28" s="241"/>
      <c r="AF28" s="47"/>
    </row>
    <row r="29" spans="1:32" s="44" customFormat="1" ht="87.75" customHeight="1" x14ac:dyDescent="0.25">
      <c r="A29" s="194">
        <f t="shared" si="0"/>
        <v>13</v>
      </c>
      <c r="B29" s="232" t="s">
        <v>384</v>
      </c>
      <c r="C29" s="212" t="s">
        <v>387</v>
      </c>
      <c r="D29" s="240" t="s">
        <v>489</v>
      </c>
      <c r="E29" s="240" t="s">
        <v>490</v>
      </c>
      <c r="F29" s="240" t="s">
        <v>491</v>
      </c>
      <c r="G29" s="231" t="s">
        <v>403</v>
      </c>
      <c r="H29" s="180" t="s">
        <v>403</v>
      </c>
      <c r="I29" s="183">
        <v>1</v>
      </c>
      <c r="J29" s="200">
        <v>5</v>
      </c>
      <c r="K29" s="185" t="s">
        <v>103</v>
      </c>
      <c r="L29" s="213" t="s">
        <v>492</v>
      </c>
      <c r="M29" s="213">
        <v>1</v>
      </c>
      <c r="N29" s="213">
        <v>5</v>
      </c>
      <c r="O29" s="185" t="s">
        <v>289</v>
      </c>
      <c r="P29" s="185"/>
      <c r="Q29" s="224" t="s">
        <v>493</v>
      </c>
      <c r="R29" s="214"/>
      <c r="S29" s="213" t="s">
        <v>494</v>
      </c>
      <c r="T29" s="213" t="s">
        <v>495</v>
      </c>
      <c r="U29" s="213" t="s">
        <v>496</v>
      </c>
      <c r="V29" s="215">
        <v>2</v>
      </c>
      <c r="W29" s="230" t="s">
        <v>511</v>
      </c>
      <c r="X29" s="256">
        <v>1</v>
      </c>
      <c r="Y29" s="229" t="s">
        <v>512</v>
      </c>
      <c r="Z29" s="229" t="s">
        <v>561</v>
      </c>
      <c r="AA29" s="249">
        <v>1</v>
      </c>
      <c r="AB29" s="229" t="s">
        <v>562</v>
      </c>
      <c r="AC29" s="229"/>
      <c r="AD29" s="241"/>
      <c r="AE29" s="241"/>
      <c r="AF29" s="47"/>
    </row>
    <row r="30" spans="1:32" s="44" customFormat="1" ht="87.75" customHeight="1" x14ac:dyDescent="0.25">
      <c r="A30" s="194">
        <f t="shared" si="0"/>
        <v>14</v>
      </c>
      <c r="B30" s="216" t="s">
        <v>497</v>
      </c>
      <c r="C30" s="216" t="s">
        <v>498</v>
      </c>
      <c r="D30" s="240" t="s">
        <v>499</v>
      </c>
      <c r="E30" s="240" t="s">
        <v>500</v>
      </c>
      <c r="F30" s="240" t="s">
        <v>501</v>
      </c>
      <c r="G30" s="233" t="s">
        <v>403</v>
      </c>
      <c r="H30" s="233" t="s">
        <v>403</v>
      </c>
      <c r="I30" s="183">
        <v>2</v>
      </c>
      <c r="J30" s="200">
        <v>20</v>
      </c>
      <c r="K30" s="185" t="s">
        <v>102</v>
      </c>
      <c r="L30" s="231" t="s">
        <v>502</v>
      </c>
      <c r="M30" s="183">
        <v>1</v>
      </c>
      <c r="N30" s="184">
        <v>20</v>
      </c>
      <c r="O30" s="185" t="s">
        <v>103</v>
      </c>
      <c r="P30" s="217"/>
      <c r="Q30" s="240" t="s">
        <v>503</v>
      </c>
      <c r="R30" s="233" t="s">
        <v>504</v>
      </c>
      <c r="S30" s="233" t="s">
        <v>505</v>
      </c>
      <c r="T30" s="233" t="s">
        <v>506</v>
      </c>
      <c r="U30" s="233" t="s">
        <v>507</v>
      </c>
      <c r="V30" s="211">
        <v>1</v>
      </c>
      <c r="W30" s="229" t="s">
        <v>513</v>
      </c>
      <c r="X30" s="249" t="s">
        <v>514</v>
      </c>
      <c r="Y30" s="229" t="s">
        <v>515</v>
      </c>
      <c r="Z30" s="234" t="s">
        <v>536</v>
      </c>
      <c r="AA30" s="241" t="s">
        <v>537</v>
      </c>
      <c r="AB30" s="234"/>
      <c r="AC30" s="241"/>
      <c r="AD30" s="241"/>
      <c r="AE30" s="241"/>
      <c r="AF30" s="47"/>
    </row>
    <row r="31" spans="1:32" s="44" customFormat="1" ht="87.75" customHeight="1" x14ac:dyDescent="0.25">
      <c r="A31" s="194">
        <f t="shared" si="0"/>
        <v>15</v>
      </c>
      <c r="B31" s="232" t="s">
        <v>142</v>
      </c>
      <c r="C31" s="232" t="s">
        <v>350</v>
      </c>
      <c r="D31" s="240" t="s">
        <v>555</v>
      </c>
      <c r="E31" s="240" t="s">
        <v>398</v>
      </c>
      <c r="F31" s="240" t="s">
        <v>408</v>
      </c>
      <c r="G31" s="231" t="s">
        <v>403</v>
      </c>
      <c r="H31" s="180" t="s">
        <v>403</v>
      </c>
      <c r="I31" s="183">
        <v>3</v>
      </c>
      <c r="J31" s="200">
        <v>20</v>
      </c>
      <c r="K31" s="185" t="s">
        <v>101</v>
      </c>
      <c r="L31" s="186" t="s">
        <v>556</v>
      </c>
      <c r="M31" s="186">
        <v>1</v>
      </c>
      <c r="N31" s="186">
        <v>20</v>
      </c>
      <c r="O31" s="185" t="s">
        <v>103</v>
      </c>
      <c r="P31" s="185"/>
      <c r="Q31" s="179" t="s">
        <v>405</v>
      </c>
      <c r="R31" s="186" t="s">
        <v>411</v>
      </c>
      <c r="S31" s="186" t="s">
        <v>412</v>
      </c>
      <c r="T31" s="187">
        <v>43465</v>
      </c>
      <c r="U31" s="186" t="s">
        <v>413</v>
      </c>
      <c r="V31" s="188">
        <v>1</v>
      </c>
      <c r="W31" s="225" t="s">
        <v>420</v>
      </c>
      <c r="X31" s="257">
        <v>1</v>
      </c>
      <c r="Y31" s="225" t="s">
        <v>421</v>
      </c>
      <c r="Z31" s="234" t="s">
        <v>557</v>
      </c>
      <c r="AA31" s="235">
        <v>1</v>
      </c>
      <c r="AB31" s="234" t="s">
        <v>421</v>
      </c>
      <c r="AC31" s="241"/>
      <c r="AD31" s="241"/>
      <c r="AE31" s="241"/>
      <c r="AF31" s="47"/>
    </row>
    <row r="32" spans="1:32" s="44" customFormat="1" ht="87.75" customHeight="1" x14ac:dyDescent="0.25">
      <c r="A32" s="194">
        <f t="shared" si="0"/>
        <v>16</v>
      </c>
      <c r="B32" s="181" t="s">
        <v>192</v>
      </c>
      <c r="C32" s="181" t="s">
        <v>394</v>
      </c>
      <c r="D32" s="240" t="s">
        <v>399</v>
      </c>
      <c r="E32" s="240" t="s">
        <v>400</v>
      </c>
      <c r="F32" s="240" t="s">
        <v>409</v>
      </c>
      <c r="G32" s="182" t="s">
        <v>403</v>
      </c>
      <c r="H32" s="182" t="s">
        <v>403</v>
      </c>
      <c r="I32" s="182">
        <v>1</v>
      </c>
      <c r="J32" s="238">
        <v>10</v>
      </c>
      <c r="K32" s="189" t="s">
        <v>289</v>
      </c>
      <c r="L32" s="182" t="s">
        <v>404</v>
      </c>
      <c r="M32" s="182">
        <v>1</v>
      </c>
      <c r="N32" s="182">
        <v>10</v>
      </c>
      <c r="O32" s="189" t="s">
        <v>289</v>
      </c>
      <c r="P32" s="190"/>
      <c r="Q32" s="179" t="s">
        <v>406</v>
      </c>
      <c r="R32" s="182" t="s">
        <v>414</v>
      </c>
      <c r="S32" s="182" t="s">
        <v>415</v>
      </c>
      <c r="T32" s="187">
        <v>43465</v>
      </c>
      <c r="U32" s="186" t="s">
        <v>566</v>
      </c>
      <c r="V32" s="186">
        <v>1</v>
      </c>
      <c r="W32" s="225" t="s">
        <v>422</v>
      </c>
      <c r="X32" s="252">
        <v>1</v>
      </c>
      <c r="Y32" s="225" t="s">
        <v>423</v>
      </c>
      <c r="Z32" s="225" t="s">
        <v>422</v>
      </c>
      <c r="AA32" s="252">
        <v>1</v>
      </c>
      <c r="AB32" s="225" t="s">
        <v>423</v>
      </c>
      <c r="AC32" s="241"/>
      <c r="AD32" s="241"/>
      <c r="AE32" s="241"/>
      <c r="AF32" s="47"/>
    </row>
    <row r="33" spans="1:33" s="44" customFormat="1" ht="87.75" customHeight="1" x14ac:dyDescent="0.25">
      <c r="A33" s="194">
        <f t="shared" si="0"/>
        <v>17</v>
      </c>
      <c r="B33" s="181" t="s">
        <v>192</v>
      </c>
      <c r="C33" s="181" t="s">
        <v>163</v>
      </c>
      <c r="D33" s="240" t="s">
        <v>544</v>
      </c>
      <c r="E33" s="240" t="s">
        <v>545</v>
      </c>
      <c r="F33" s="240" t="s">
        <v>546</v>
      </c>
      <c r="G33" s="231" t="s">
        <v>403</v>
      </c>
      <c r="H33" s="180" t="s">
        <v>403</v>
      </c>
      <c r="I33" s="183">
        <v>3</v>
      </c>
      <c r="J33" s="200">
        <v>10</v>
      </c>
      <c r="K33" s="185" t="s">
        <v>102</v>
      </c>
      <c r="L33" s="182" t="s">
        <v>547</v>
      </c>
      <c r="M33" s="186">
        <v>1</v>
      </c>
      <c r="N33" s="191">
        <v>10</v>
      </c>
      <c r="O33" s="185" t="s">
        <v>289</v>
      </c>
      <c r="P33" s="185"/>
      <c r="Q33" s="179" t="s">
        <v>549</v>
      </c>
      <c r="R33" s="186" t="s">
        <v>548</v>
      </c>
      <c r="S33" s="186" t="s">
        <v>550</v>
      </c>
      <c r="T33" s="187" t="s">
        <v>551</v>
      </c>
      <c r="U33" s="186" t="s">
        <v>552</v>
      </c>
      <c r="V33" s="186">
        <v>1</v>
      </c>
      <c r="W33" s="225" t="s">
        <v>424</v>
      </c>
      <c r="X33" s="252">
        <v>0</v>
      </c>
      <c r="Y33" s="225" t="s">
        <v>425</v>
      </c>
      <c r="Z33" s="234" t="s">
        <v>553</v>
      </c>
      <c r="AA33" s="246">
        <v>1</v>
      </c>
      <c r="AB33" s="234" t="s">
        <v>554</v>
      </c>
      <c r="AC33" s="241"/>
      <c r="AD33" s="241"/>
      <c r="AE33" s="241"/>
      <c r="AF33" s="47"/>
    </row>
    <row r="34" spans="1:33" s="44" customFormat="1" ht="87.75" customHeight="1" x14ac:dyDescent="0.25">
      <c r="A34" s="194">
        <f t="shared" si="0"/>
        <v>18</v>
      </c>
      <c r="B34" s="181" t="s">
        <v>192</v>
      </c>
      <c r="C34" s="181" t="s">
        <v>352</v>
      </c>
      <c r="D34" s="240" t="s">
        <v>401</v>
      </c>
      <c r="E34" s="240" t="s">
        <v>402</v>
      </c>
      <c r="F34" s="240" t="s">
        <v>410</v>
      </c>
      <c r="G34" s="231" t="s">
        <v>403</v>
      </c>
      <c r="H34" s="180" t="s">
        <v>403</v>
      </c>
      <c r="I34" s="183">
        <v>3</v>
      </c>
      <c r="J34" s="200">
        <v>20</v>
      </c>
      <c r="K34" s="185" t="s">
        <v>101</v>
      </c>
      <c r="L34" s="182" t="s">
        <v>558</v>
      </c>
      <c r="M34" s="186">
        <v>2</v>
      </c>
      <c r="N34" s="191">
        <v>20</v>
      </c>
      <c r="O34" s="185" t="s">
        <v>102</v>
      </c>
      <c r="P34" s="185"/>
      <c r="Q34" s="179" t="s">
        <v>407</v>
      </c>
      <c r="R34" s="186" t="s">
        <v>417</v>
      </c>
      <c r="S34" s="186" t="s">
        <v>418</v>
      </c>
      <c r="T34" s="187" t="s">
        <v>419</v>
      </c>
      <c r="U34" s="186" t="s">
        <v>416</v>
      </c>
      <c r="V34" s="186">
        <v>1</v>
      </c>
      <c r="W34" s="225" t="s">
        <v>424</v>
      </c>
      <c r="X34" s="252">
        <v>0</v>
      </c>
      <c r="Y34" s="225" t="s">
        <v>425</v>
      </c>
      <c r="Z34" s="247" t="s">
        <v>559</v>
      </c>
      <c r="AA34" s="248">
        <v>1</v>
      </c>
      <c r="AB34" s="247" t="s">
        <v>560</v>
      </c>
      <c r="AC34" s="241"/>
      <c r="AD34" s="241"/>
      <c r="AE34" s="241"/>
      <c r="AF34" s="47"/>
    </row>
    <row r="35" spans="1:33" s="44" customFormat="1" ht="87.75" customHeight="1" x14ac:dyDescent="0.2">
      <c r="A35" s="290">
        <f t="shared" si="0"/>
        <v>19</v>
      </c>
      <c r="B35" s="181" t="s">
        <v>131</v>
      </c>
      <c r="C35" s="181" t="s">
        <v>634</v>
      </c>
      <c r="D35" s="240" t="s">
        <v>635</v>
      </c>
      <c r="E35" s="240" t="s">
        <v>636</v>
      </c>
      <c r="F35" s="240" t="s">
        <v>637</v>
      </c>
      <c r="G35" s="231" t="s">
        <v>638</v>
      </c>
      <c r="H35" s="180" t="s">
        <v>232</v>
      </c>
      <c r="I35" s="293">
        <v>3</v>
      </c>
      <c r="J35" s="294">
        <v>4</v>
      </c>
      <c r="K35" s="295" t="s">
        <v>102</v>
      </c>
      <c r="L35" s="291" t="s">
        <v>639</v>
      </c>
      <c r="M35" s="293">
        <v>1</v>
      </c>
      <c r="N35" s="293">
        <v>4</v>
      </c>
      <c r="O35" s="295" t="s">
        <v>289</v>
      </c>
      <c r="P35" s="295" t="s">
        <v>128</v>
      </c>
      <c r="Q35" s="291" t="s">
        <v>640</v>
      </c>
      <c r="R35" s="296"/>
      <c r="S35" s="296" t="s">
        <v>641</v>
      </c>
      <c r="T35" s="297">
        <v>43465</v>
      </c>
      <c r="U35" s="296" t="s">
        <v>642</v>
      </c>
      <c r="V35" s="296">
        <v>12</v>
      </c>
      <c r="W35" s="298" t="s">
        <v>643</v>
      </c>
      <c r="X35" s="299">
        <v>4</v>
      </c>
      <c r="Y35" s="298" t="s">
        <v>644</v>
      </c>
      <c r="Z35" s="298" t="s">
        <v>645</v>
      </c>
      <c r="AA35" s="299">
        <v>8</v>
      </c>
      <c r="AB35" s="298" t="s">
        <v>644</v>
      </c>
      <c r="AC35" s="300"/>
      <c r="AD35" s="300"/>
      <c r="AE35" s="300"/>
    </row>
    <row r="36" spans="1:33" s="44" customFormat="1" ht="135" x14ac:dyDescent="0.2">
      <c r="A36" s="290">
        <f t="shared" si="0"/>
        <v>20</v>
      </c>
      <c r="B36" s="181" t="s">
        <v>131</v>
      </c>
      <c r="C36" s="181" t="s">
        <v>634</v>
      </c>
      <c r="D36" s="240" t="s">
        <v>646</v>
      </c>
      <c r="E36" s="240" t="s">
        <v>647</v>
      </c>
      <c r="F36" s="240" t="s">
        <v>648</v>
      </c>
      <c r="G36" s="231" t="s">
        <v>638</v>
      </c>
      <c r="H36" s="180" t="s">
        <v>232</v>
      </c>
      <c r="I36" s="293">
        <v>3</v>
      </c>
      <c r="J36" s="294">
        <v>4</v>
      </c>
      <c r="K36" s="295" t="s">
        <v>102</v>
      </c>
      <c r="L36" s="291" t="s">
        <v>649</v>
      </c>
      <c r="M36" s="293">
        <v>2</v>
      </c>
      <c r="N36" s="293">
        <v>4</v>
      </c>
      <c r="O36" s="295" t="s">
        <v>289</v>
      </c>
      <c r="P36" s="295" t="s">
        <v>127</v>
      </c>
      <c r="Q36" s="291" t="s">
        <v>650</v>
      </c>
      <c r="R36" s="296"/>
      <c r="S36" s="296" t="s">
        <v>651</v>
      </c>
      <c r="T36" s="296" t="s">
        <v>652</v>
      </c>
      <c r="U36" s="296" t="s">
        <v>653</v>
      </c>
      <c r="V36" s="296" t="s">
        <v>654</v>
      </c>
      <c r="W36" s="298"/>
      <c r="X36" s="299"/>
      <c r="Y36" s="298"/>
      <c r="Z36" s="298" t="s">
        <v>655</v>
      </c>
      <c r="AA36" s="301">
        <v>0.5</v>
      </c>
      <c r="AB36" s="302" t="s">
        <v>656</v>
      </c>
      <c r="AC36" s="300"/>
      <c r="AD36" s="300"/>
      <c r="AE36" s="300"/>
    </row>
    <row r="37" spans="1:33" s="44" customFormat="1" ht="198" x14ac:dyDescent="0.2">
      <c r="A37" s="290">
        <f t="shared" si="0"/>
        <v>21</v>
      </c>
      <c r="B37" s="181" t="s">
        <v>131</v>
      </c>
      <c r="C37" s="181" t="s">
        <v>187</v>
      </c>
      <c r="D37" s="240" t="s">
        <v>657</v>
      </c>
      <c r="E37" s="240" t="s">
        <v>658</v>
      </c>
      <c r="F37" s="240" t="s">
        <v>659</v>
      </c>
      <c r="G37" s="231" t="s">
        <v>638</v>
      </c>
      <c r="H37" s="180" t="s">
        <v>232</v>
      </c>
      <c r="I37" s="293">
        <v>3</v>
      </c>
      <c r="J37" s="294">
        <v>3</v>
      </c>
      <c r="K37" s="295" t="s">
        <v>103</v>
      </c>
      <c r="L37" s="303" t="s">
        <v>660</v>
      </c>
      <c r="M37" s="293">
        <v>1</v>
      </c>
      <c r="N37" s="293">
        <v>3</v>
      </c>
      <c r="O37" s="295" t="s">
        <v>289</v>
      </c>
      <c r="P37" s="304" t="s">
        <v>127</v>
      </c>
      <c r="Q37" s="291" t="s">
        <v>661</v>
      </c>
      <c r="R37" s="296"/>
      <c r="S37" s="296" t="s">
        <v>641</v>
      </c>
      <c r="T37" s="297">
        <v>43465</v>
      </c>
      <c r="U37" s="296" t="s">
        <v>662</v>
      </c>
      <c r="V37" s="296">
        <v>4</v>
      </c>
      <c r="W37" s="298" t="s">
        <v>663</v>
      </c>
      <c r="X37" s="301">
        <v>1</v>
      </c>
      <c r="Y37" s="298" t="s">
        <v>664</v>
      </c>
      <c r="Z37" s="298"/>
      <c r="AA37" s="301"/>
      <c r="AB37" s="298"/>
      <c r="AC37" s="300"/>
      <c r="AD37" s="300"/>
      <c r="AE37" s="300"/>
    </row>
    <row r="38" spans="1:33" s="44" customFormat="1" ht="252" x14ac:dyDescent="0.2">
      <c r="A38" s="290">
        <f t="shared" si="0"/>
        <v>22</v>
      </c>
      <c r="B38" s="181" t="s">
        <v>131</v>
      </c>
      <c r="C38" s="181" t="s">
        <v>187</v>
      </c>
      <c r="D38" s="240" t="s">
        <v>665</v>
      </c>
      <c r="E38" s="240" t="s">
        <v>666</v>
      </c>
      <c r="F38" s="240" t="s">
        <v>667</v>
      </c>
      <c r="G38" s="231" t="s">
        <v>638</v>
      </c>
      <c r="H38" s="180" t="s">
        <v>232</v>
      </c>
      <c r="I38" s="293">
        <v>3</v>
      </c>
      <c r="J38" s="294">
        <v>4</v>
      </c>
      <c r="K38" s="295" t="s">
        <v>102</v>
      </c>
      <c r="L38" s="303" t="s">
        <v>668</v>
      </c>
      <c r="M38" s="293">
        <v>1</v>
      </c>
      <c r="N38" s="293">
        <v>3</v>
      </c>
      <c r="O38" s="295" t="s">
        <v>103</v>
      </c>
      <c r="P38" s="304" t="s">
        <v>128</v>
      </c>
      <c r="Q38" s="291" t="s">
        <v>669</v>
      </c>
      <c r="R38" s="296"/>
      <c r="S38" s="296" t="s">
        <v>641</v>
      </c>
      <c r="T38" s="297">
        <v>43465</v>
      </c>
      <c r="U38" s="296" t="s">
        <v>670</v>
      </c>
      <c r="V38" s="296">
        <v>4</v>
      </c>
      <c r="W38" s="298" t="s">
        <v>671</v>
      </c>
      <c r="X38" s="301">
        <v>0.25</v>
      </c>
      <c r="Y38" s="298" t="s">
        <v>672</v>
      </c>
      <c r="Z38" s="298" t="s">
        <v>671</v>
      </c>
      <c r="AA38" s="301">
        <v>0.5</v>
      </c>
      <c r="AB38" s="298" t="s">
        <v>672</v>
      </c>
      <c r="AC38" s="300"/>
      <c r="AD38" s="300"/>
      <c r="AE38" s="300"/>
    </row>
    <row r="39" spans="1:33" s="44" customFormat="1" ht="126" x14ac:dyDescent="0.2">
      <c r="A39" s="290">
        <f t="shared" si="0"/>
        <v>23</v>
      </c>
      <c r="B39" s="181" t="s">
        <v>131</v>
      </c>
      <c r="C39" s="181" t="s">
        <v>673</v>
      </c>
      <c r="D39" s="240" t="s">
        <v>674</v>
      </c>
      <c r="E39" s="240" t="s">
        <v>675</v>
      </c>
      <c r="F39" s="240" t="s">
        <v>676</v>
      </c>
      <c r="G39" s="231" t="s">
        <v>638</v>
      </c>
      <c r="H39" s="180" t="s">
        <v>677</v>
      </c>
      <c r="I39" s="305">
        <v>4</v>
      </c>
      <c r="J39" s="306">
        <v>3</v>
      </c>
      <c r="K39" s="307" t="s">
        <v>102</v>
      </c>
      <c r="L39" s="308" t="s">
        <v>678</v>
      </c>
      <c r="M39" s="305">
        <v>2</v>
      </c>
      <c r="N39" s="305">
        <v>3</v>
      </c>
      <c r="O39" s="309" t="s">
        <v>103</v>
      </c>
      <c r="P39" s="309" t="s">
        <v>128</v>
      </c>
      <c r="Q39" s="310" t="s">
        <v>679</v>
      </c>
      <c r="R39" s="311"/>
      <c r="S39" s="311" t="s">
        <v>680</v>
      </c>
      <c r="T39" s="311" t="s">
        <v>681</v>
      </c>
      <c r="U39" s="311" t="s">
        <v>682</v>
      </c>
      <c r="V39" s="311">
        <v>100</v>
      </c>
      <c r="W39" s="312" t="s">
        <v>683</v>
      </c>
      <c r="X39" s="313">
        <v>1</v>
      </c>
      <c r="Y39" s="312"/>
      <c r="Z39" s="298" t="s">
        <v>683</v>
      </c>
      <c r="AA39" s="313">
        <v>1</v>
      </c>
      <c r="AB39" s="314" t="s">
        <v>684</v>
      </c>
      <c r="AC39" s="300"/>
      <c r="AD39" s="300"/>
      <c r="AE39" s="300"/>
    </row>
    <row r="40" spans="1:33" s="44" customFormat="1" ht="102" customHeight="1" x14ac:dyDescent="0.2">
      <c r="A40" s="489">
        <f t="shared" si="0"/>
        <v>24</v>
      </c>
      <c r="B40" s="511" t="s">
        <v>384</v>
      </c>
      <c r="C40" s="511" t="s">
        <v>386</v>
      </c>
      <c r="D40" s="492" t="str">
        <f>+'[4]Identificación riesgo Gestión'!$B$15</f>
        <v xml:space="preserve">
1. Falta de estándares para la generación e interoperabilidad de información geográfica por parte de las entidades del País.
2. Los vacíos de información geográfica de los expedientes evaluados antes de la entrada en vigencia de la metodología general para la presentación de estudios ambientales- resolución 1503 de 2010 del MAVDT y su actualización- resolución 1415 de 2012 del MADS y Resolución 2182 del 23 de diciembre de 2016 (entra en vigencia a partir de junio de 2017)
3.  El desconocimiento por parte de la entidad sobre las responsabilidades y funciones del Equipo de Geomática.
4. Desconocimiento del manejo de herramientas de información geográfica para la generación de los entregables para la toma de decisiones.</v>
      </c>
      <c r="E40" s="492" t="str">
        <f>+'[4]Identificación riesgo Gestión'!$C$15</f>
        <v>Afectación en la calidad de la información geográfica</v>
      </c>
      <c r="F40" s="492" t="str">
        <f>+'[4]Identificación riesgo Gestión'!$D$15</f>
        <v xml:space="preserve">1. Demoras en evaluación de la información.
2. Deficiencia en la calidad de la información.
3. Pérdida de información.
4. Reprocesos.
5. Pérdida de credibilidad en los productos elaborados por Geomática. 
6. Asignación de actividades que no corresponden al proceso de gestión de la información.
7. Subutilización de las herramientas.
8. Toma de decisiones sin el soporte adecuado.
</v>
      </c>
      <c r="G40" s="492" t="str">
        <f>+'[4]Identificación riesgo Gestión'!$E$15</f>
        <v>Gestión</v>
      </c>
      <c r="H40" s="515" t="str">
        <f>+'[4]Identificación riesgo Gestión'!$F$15</f>
        <v>Riesgos de Cumplimiento</v>
      </c>
      <c r="I40" s="534">
        <f>+'[4]Riesgos Inherente R Gestión'!$E$14</f>
        <v>3</v>
      </c>
      <c r="J40" s="541">
        <f>+'[4]Riesgos Inherente R Gestión'!$F$14</f>
        <v>3</v>
      </c>
      <c r="K40" s="537" t="s">
        <v>103</v>
      </c>
      <c r="L40" s="558" t="s">
        <v>685</v>
      </c>
      <c r="M40" s="534">
        <f>+'[4]Riesgo residual Gestión'!$J$14</f>
        <v>1</v>
      </c>
      <c r="N40" s="534">
        <f>+'[4]Riesgo residual Gestión'!$K$14</f>
        <v>3</v>
      </c>
      <c r="O40" s="537" t="str">
        <f>+'[4]Riesgo residual Gestión'!$M$14</f>
        <v>Zona Baja</v>
      </c>
      <c r="P40" s="537">
        <f>+'[4]Riesgo residual Gestión'!$O41</f>
        <v>0</v>
      </c>
      <c r="Q40" s="315" t="str">
        <f>+'[4]Identificación acciones Gestión'!$E$14</f>
        <v>Divulgar a los profesionales que realizan actividades de evaluación y seguimiento las funciones del equipo de geomática y las herramientas disponibles para la generación de los productos en términos geográficos</v>
      </c>
      <c r="R40" s="296"/>
      <c r="S40" s="296" t="str">
        <f>+'[4]Identificación acciones Gestión'!$F$14</f>
        <v xml:space="preserve"> - Geomática
- SIPTA</v>
      </c>
      <c r="T40" s="297">
        <f>+'[4]Identificación acciones Gestión'!$G41</f>
        <v>0</v>
      </c>
      <c r="U40" s="315" t="str">
        <f>+'[4]Identificación acciones Gestión'!$H$14</f>
        <v>Número de actividades de divulgación a usuarios internos ejecutadas</v>
      </c>
      <c r="V40" s="316">
        <f>+'[4]Identificación acciones Gestión'!$I$14</f>
        <v>12</v>
      </c>
      <c r="W40" s="298" t="s">
        <v>686</v>
      </c>
      <c r="X40" s="317">
        <v>9</v>
      </c>
      <c r="Y40" s="298" t="s">
        <v>687</v>
      </c>
      <c r="Z40" s="298" t="s">
        <v>688</v>
      </c>
      <c r="AA40" s="317">
        <v>11</v>
      </c>
      <c r="AB40" s="298" t="s">
        <v>687</v>
      </c>
      <c r="AC40" s="300"/>
      <c r="AD40" s="300"/>
      <c r="AE40" s="300"/>
    </row>
    <row r="41" spans="1:33" s="44" customFormat="1" ht="168" customHeight="1" x14ac:dyDescent="0.2">
      <c r="A41" s="490"/>
      <c r="B41" s="513"/>
      <c r="C41" s="513"/>
      <c r="D41" s="493"/>
      <c r="E41" s="493"/>
      <c r="F41" s="493"/>
      <c r="G41" s="493"/>
      <c r="H41" s="517"/>
      <c r="I41" s="536"/>
      <c r="J41" s="543"/>
      <c r="K41" s="539"/>
      <c r="L41" s="560"/>
      <c r="M41" s="536"/>
      <c r="N41" s="536"/>
      <c r="O41" s="539"/>
      <c r="P41" s="539"/>
      <c r="Q41" s="315" t="str">
        <f>+'[4]Identificación acciones Gestión'!$E$15</f>
        <v>Divulgar a las empresas, usuarios externos y Autoridades regionales el nuevo modelo geográfico de acuerdo a la Resolución 2182 de 2016</v>
      </c>
      <c r="R41" s="296"/>
      <c r="S41" s="296" t="str">
        <f>+'[4]Identificación acciones Gestión'!$F$15</f>
        <v xml:space="preserve"> - Geomática
- SIPTA</v>
      </c>
      <c r="T41" s="297">
        <f>+'[4]Identificación acciones Gestión'!$G42</f>
        <v>0</v>
      </c>
      <c r="U41" s="315" t="str">
        <f>+'[4]Identificación acciones Gestión'!$H$15</f>
        <v>Número de actividades de divulgación a usuarios externos ejecutadas / Número de actividades de divulgación a usuarios externos requeridas</v>
      </c>
      <c r="V41" s="318">
        <f>+'[4]Identificación acciones Gestión'!$I$15</f>
        <v>1</v>
      </c>
      <c r="W41" s="319" t="s">
        <v>689</v>
      </c>
      <c r="X41" s="301">
        <v>1</v>
      </c>
      <c r="Y41" s="298" t="s">
        <v>687</v>
      </c>
      <c r="Z41" s="319" t="s">
        <v>690</v>
      </c>
      <c r="AA41" s="301">
        <v>1</v>
      </c>
      <c r="AB41" s="298" t="s">
        <v>687</v>
      </c>
      <c r="AC41" s="300"/>
      <c r="AD41" s="300"/>
      <c r="AE41" s="300"/>
    </row>
    <row r="42" spans="1:33" s="44" customFormat="1" ht="60" customHeight="1" x14ac:dyDescent="0.2">
      <c r="A42" s="489">
        <v>25</v>
      </c>
      <c r="B42" s="511" t="s">
        <v>384</v>
      </c>
      <c r="C42" s="511" t="s">
        <v>386</v>
      </c>
      <c r="D42" s="492" t="str">
        <f>+'[4]Identificación riesgo Gestión'!$B$16</f>
        <v xml:space="preserve">1. Estancamiento en la actualización o mejoramiento del Sistema de Información Geográfica- SIG de la entidad, por el cambio de directrices, lineamientos o políticas.
2. Cantidad inadecuada de profesionales que garanticen la calidad y objetivos del Equipo de Geomática
3. Asignación de tareas no previstas a los profesionales.
4. Desconocimiento de la parametrización de actividades propias de desarrollo por el equipo de Geomática en SILA y /o retrasos en la asignación.
5. No se cuenta con un proceso de capacitación o empalme para los profesionales nuevos.
</v>
      </c>
      <c r="E42" s="492" t="str">
        <f>+'[4]Identificación riesgo Gestión'!$C$16</f>
        <v>Incumplimiento de metas definidas en el plan de acción.</v>
      </c>
      <c r="F42" s="492" t="str">
        <f>+'[4]Identificación riesgo Gestión'!$D$16</f>
        <v>1. Investigaciones de organismos de control.
2. Reprocesos en las actividades.
3. Impedimento de la efectiva gestión en la evaluación ambiental.
4. No cumplimiento de los tiempos estimados para la ejecución, y que no se alcancen los objetivos planteados o carezcan de la calidad necesaria. 
5. Sobrecarga de actividades.
6. Desmotivación por parte de los profesionales.
7. Aumento en los niveles de estrés.
8. Incumplimiento en las tareas o actividades solicitadas
9. Subjetividad en el contenido de los productos.</v>
      </c>
      <c r="G42" s="492" t="str">
        <f>+'[4]Identificación riesgo Gestión'!$E$16</f>
        <v>Gestión</v>
      </c>
      <c r="H42" s="515" t="str">
        <f>+'[4]Identificación riesgo Gestión'!$F$16</f>
        <v>Riesgos de Cumplimiento</v>
      </c>
      <c r="I42" s="534">
        <f>+'[4]Riesgos Inherente R Gestión'!$E$15</f>
        <v>2</v>
      </c>
      <c r="J42" s="541">
        <f>+'[4]Riesgos Inherente R Gestión'!$F$15</f>
        <v>4</v>
      </c>
      <c r="K42" s="537" t="s">
        <v>103</v>
      </c>
      <c r="L42" s="558" t="s">
        <v>691</v>
      </c>
      <c r="M42" s="552">
        <f>+'[4]Riesgo residual Gestión'!$J$15</f>
        <v>1</v>
      </c>
      <c r="N42" s="552">
        <f>+'[4]Riesgo residual Gestión'!$K$15</f>
        <v>4</v>
      </c>
      <c r="O42" s="551" t="str">
        <f>+'[4]Riesgo residual Gestión'!$M$14</f>
        <v>Zona Baja</v>
      </c>
      <c r="P42" s="551">
        <f>+'[4]Riesgo residual Gestión'!$O42</f>
        <v>0</v>
      </c>
      <c r="Q42" s="315" t="str">
        <f>+'[4]Identificación acciones Gestión'!$E$16</f>
        <v>Realizar seguimiento mensual de las actividades desarrollas por los profesionales del equipo de Geomática.</v>
      </c>
      <c r="R42" s="296"/>
      <c r="S42" s="296" t="str">
        <f>+'[4]Identificación acciones Gestión'!$F$16</f>
        <v xml:space="preserve"> - Geomática
- SIPTA</v>
      </c>
      <c r="T42" s="297">
        <f>+'[4]Identificación acciones Gestión'!$G43</f>
        <v>0</v>
      </c>
      <c r="U42" s="315" t="str">
        <f>+'[4]Identificación acciones Gestión'!$H$16</f>
        <v>Seguimientos realizados a los profesionales de Geomática/ Seguimientos programados  a los profesionales de Geomática</v>
      </c>
      <c r="V42" s="318">
        <f>+'[4]Identificación acciones Gestión'!$I$16</f>
        <v>1</v>
      </c>
      <c r="W42" s="298" t="s">
        <v>692</v>
      </c>
      <c r="X42" s="301">
        <v>1</v>
      </c>
      <c r="Y42" s="298" t="s">
        <v>693</v>
      </c>
      <c r="Z42" s="298" t="s">
        <v>694</v>
      </c>
      <c r="AA42" s="301">
        <v>1</v>
      </c>
      <c r="AB42" s="298" t="s">
        <v>693</v>
      </c>
      <c r="AC42" s="300"/>
      <c r="AD42" s="300"/>
      <c r="AE42" s="300"/>
    </row>
    <row r="43" spans="1:33" s="44" customFormat="1" ht="45" x14ac:dyDescent="0.2">
      <c r="A43" s="491"/>
      <c r="B43" s="512"/>
      <c r="C43" s="512"/>
      <c r="D43" s="514"/>
      <c r="E43" s="514"/>
      <c r="F43" s="514"/>
      <c r="G43" s="514"/>
      <c r="H43" s="516"/>
      <c r="I43" s="535"/>
      <c r="J43" s="542"/>
      <c r="K43" s="538"/>
      <c r="L43" s="559"/>
      <c r="M43" s="552"/>
      <c r="N43" s="552"/>
      <c r="O43" s="551"/>
      <c r="P43" s="551"/>
      <c r="Q43" s="315" t="str">
        <f>+'[4]Identificación acciones Gestión'!$E$17</f>
        <v xml:space="preserve">Realizar reunión mensual sistemática  del equipo de geomática con el fin de revisar asignaciones de tareas y distribuirlas equitativamente. </v>
      </c>
      <c r="R43" s="296"/>
      <c r="S43" s="296" t="str">
        <f>+'[4]Identificación acciones Gestión'!$F$17</f>
        <v xml:space="preserve"> - Geomática
- SIPTA</v>
      </c>
      <c r="T43" s="297">
        <f>+'[4]Identificación acciones Gestión'!$G44</f>
        <v>0</v>
      </c>
      <c r="U43" s="315" t="str">
        <f>+'[4]Identificación acciones Gestión'!$H$17</f>
        <v xml:space="preserve">Número de reuniones ejecutadas para el seguimiento de actividades y asignación </v>
      </c>
      <c r="V43" s="316">
        <f>+'[4]Identificación acciones Gestión'!$I$14</f>
        <v>12</v>
      </c>
      <c r="W43" s="298" t="s">
        <v>695</v>
      </c>
      <c r="X43" s="317">
        <v>4</v>
      </c>
      <c r="Y43" s="298" t="s">
        <v>696</v>
      </c>
      <c r="Z43" s="298" t="s">
        <v>697</v>
      </c>
      <c r="AA43" s="317">
        <v>8</v>
      </c>
      <c r="AB43" s="298" t="s">
        <v>696</v>
      </c>
      <c r="AC43" s="300"/>
      <c r="AD43" s="300"/>
      <c r="AE43" s="300"/>
    </row>
    <row r="44" spans="1:33" s="44" customFormat="1" ht="105" x14ac:dyDescent="0.2">
      <c r="A44" s="490"/>
      <c r="B44" s="513"/>
      <c r="C44" s="513"/>
      <c r="D44" s="493"/>
      <c r="E44" s="493"/>
      <c r="F44" s="493"/>
      <c r="G44" s="493"/>
      <c r="H44" s="517"/>
      <c r="I44" s="536"/>
      <c r="J44" s="543"/>
      <c r="K44" s="539"/>
      <c r="L44" s="560"/>
      <c r="M44" s="552"/>
      <c r="N44" s="552"/>
      <c r="O44" s="551"/>
      <c r="P44" s="551"/>
      <c r="Q44" s="315" t="str">
        <f>+'[4]Identificación acciones Gestión'!$E$18</f>
        <v>Divulgar a los profesionales nuevos en el equipo de Geomática las directrices y documentación relacionada con el proceso de Gestión de la información</v>
      </c>
      <c r="R44" s="296"/>
      <c r="S44" s="296" t="str">
        <f>+'[4]Identificación acciones Gestión'!$F$18</f>
        <v>Líder Geomática</v>
      </c>
      <c r="T44" s="297">
        <f>+'[4]Identificación acciones Gestión'!$G45</f>
        <v>0</v>
      </c>
      <c r="U44" s="315" t="str">
        <f>+'[4]Identificación acciones Gestión'!$H$18</f>
        <v xml:space="preserve">Número de profesionales nuevos de Geomatica a los que se les divulga la información referente al proceso de gestión de la información / Número de profesionales nuevos de Geomatica </v>
      </c>
      <c r="V44" s="318">
        <f>+'[4]Identificación acciones Gestión'!$I$18</f>
        <v>1</v>
      </c>
      <c r="W44" s="298" t="s">
        <v>698</v>
      </c>
      <c r="X44" s="301">
        <v>1</v>
      </c>
      <c r="Y44" s="298" t="s">
        <v>699</v>
      </c>
      <c r="Z44" s="298" t="s">
        <v>698</v>
      </c>
      <c r="AA44" s="301">
        <v>1</v>
      </c>
      <c r="AB44" s="298" t="s">
        <v>699</v>
      </c>
      <c r="AC44" s="300"/>
      <c r="AD44" s="300"/>
      <c r="AE44" s="300"/>
    </row>
    <row r="45" spans="1:33" s="44" customFormat="1" ht="247.5" customHeight="1" x14ac:dyDescent="0.2">
      <c r="A45" s="290">
        <v>26</v>
      </c>
      <c r="B45" s="181" t="s">
        <v>384</v>
      </c>
      <c r="C45" s="181" t="s">
        <v>700</v>
      </c>
      <c r="D45" s="240" t="s">
        <v>701</v>
      </c>
      <c r="E45" s="240" t="s">
        <v>702</v>
      </c>
      <c r="F45" s="240" t="s">
        <v>703</v>
      </c>
      <c r="G45" s="231" t="s">
        <v>638</v>
      </c>
      <c r="H45" s="180" t="s">
        <v>232</v>
      </c>
      <c r="I45" s="293">
        <v>3</v>
      </c>
      <c r="J45" s="294">
        <v>4</v>
      </c>
      <c r="K45" s="295" t="s">
        <v>102</v>
      </c>
      <c r="L45" s="294" t="s">
        <v>704</v>
      </c>
      <c r="M45" s="293">
        <v>1</v>
      </c>
      <c r="N45" s="293">
        <v>4</v>
      </c>
      <c r="O45" s="295" t="s">
        <v>289</v>
      </c>
      <c r="P45" s="295" t="s">
        <v>127</v>
      </c>
      <c r="Q45" s="291" t="s">
        <v>705</v>
      </c>
      <c r="R45" s="296" t="s">
        <v>706</v>
      </c>
      <c r="S45" s="296" t="s">
        <v>707</v>
      </c>
      <c r="T45" s="296" t="s">
        <v>708</v>
      </c>
      <c r="U45" s="296" t="s">
        <v>709</v>
      </c>
      <c r="V45" s="320">
        <v>1</v>
      </c>
      <c r="W45" s="298" t="s">
        <v>710</v>
      </c>
      <c r="X45" s="321">
        <v>1</v>
      </c>
      <c r="Y45" s="322" t="s">
        <v>711</v>
      </c>
      <c r="Z45" s="298" t="s">
        <v>712</v>
      </c>
      <c r="AA45" s="301">
        <v>1</v>
      </c>
      <c r="AB45" s="298"/>
      <c r="AC45" s="300"/>
      <c r="AD45" s="323"/>
      <c r="AE45" s="324"/>
    </row>
    <row r="46" spans="1:33" s="44" customFormat="1" ht="333" customHeight="1" x14ac:dyDescent="0.2">
      <c r="A46" s="290">
        <v>27</v>
      </c>
      <c r="B46" s="181" t="s">
        <v>384</v>
      </c>
      <c r="C46" s="181" t="s">
        <v>387</v>
      </c>
      <c r="D46" s="240" t="s">
        <v>713</v>
      </c>
      <c r="E46" s="240" t="s">
        <v>714</v>
      </c>
      <c r="F46" s="240" t="s">
        <v>715</v>
      </c>
      <c r="G46" s="231" t="s">
        <v>638</v>
      </c>
      <c r="H46" s="180" t="s">
        <v>234</v>
      </c>
      <c r="I46" s="293">
        <v>4</v>
      </c>
      <c r="J46" s="294">
        <v>5</v>
      </c>
      <c r="K46" s="295" t="s">
        <v>101</v>
      </c>
      <c r="L46" s="294" t="s">
        <v>716</v>
      </c>
      <c r="M46" s="293">
        <v>2</v>
      </c>
      <c r="N46" s="293">
        <v>5</v>
      </c>
      <c r="O46" s="295" t="s">
        <v>102</v>
      </c>
      <c r="P46" s="295" t="s">
        <v>128</v>
      </c>
      <c r="Q46" s="406" t="s">
        <v>1221</v>
      </c>
      <c r="R46" s="296"/>
      <c r="S46" s="296" t="s">
        <v>494</v>
      </c>
      <c r="T46" s="296" t="s">
        <v>495</v>
      </c>
      <c r="U46" s="296" t="s">
        <v>717</v>
      </c>
      <c r="V46" s="327">
        <v>4</v>
      </c>
      <c r="W46" s="298" t="s">
        <v>718</v>
      </c>
      <c r="X46" s="299">
        <v>3</v>
      </c>
      <c r="Y46" s="298" t="s">
        <v>719</v>
      </c>
      <c r="Z46" s="298" t="s">
        <v>720</v>
      </c>
      <c r="AA46" s="299">
        <v>3</v>
      </c>
      <c r="AB46" s="298"/>
      <c r="AC46" s="298"/>
      <c r="AD46" s="298"/>
      <c r="AE46" s="298"/>
      <c r="AG46" s="361"/>
    </row>
    <row r="47" spans="1:33" s="44" customFormat="1" ht="368.25" customHeight="1" x14ac:dyDescent="0.2">
      <c r="A47" s="290">
        <v>28</v>
      </c>
      <c r="B47" s="181" t="s">
        <v>384</v>
      </c>
      <c r="C47" s="181" t="s">
        <v>387</v>
      </c>
      <c r="D47" s="240" t="s">
        <v>721</v>
      </c>
      <c r="E47" s="240" t="s">
        <v>722</v>
      </c>
      <c r="F47" s="240" t="s">
        <v>723</v>
      </c>
      <c r="G47" s="231" t="s">
        <v>638</v>
      </c>
      <c r="H47" s="180" t="s">
        <v>234</v>
      </c>
      <c r="I47" s="293">
        <v>4</v>
      </c>
      <c r="J47" s="294">
        <v>4</v>
      </c>
      <c r="K47" s="295" t="s">
        <v>102</v>
      </c>
      <c r="L47" s="294" t="s">
        <v>724</v>
      </c>
      <c r="M47" s="293">
        <v>2</v>
      </c>
      <c r="N47" s="293">
        <v>4</v>
      </c>
      <c r="O47" s="295" t="s">
        <v>103</v>
      </c>
      <c r="P47" s="295" t="s">
        <v>128</v>
      </c>
      <c r="Q47" s="326" t="s">
        <v>725</v>
      </c>
      <c r="R47" s="296"/>
      <c r="S47" s="296" t="s">
        <v>494</v>
      </c>
      <c r="T47" s="296" t="s">
        <v>495</v>
      </c>
      <c r="U47" s="296" t="s">
        <v>726</v>
      </c>
      <c r="V47" s="327">
        <v>3</v>
      </c>
      <c r="W47" s="298" t="s">
        <v>727</v>
      </c>
      <c r="X47" s="299">
        <v>1</v>
      </c>
      <c r="Y47" s="298" t="s">
        <v>728</v>
      </c>
      <c r="Z47" s="298" t="s">
        <v>729</v>
      </c>
      <c r="AA47" s="299">
        <v>2</v>
      </c>
      <c r="AB47" s="298" t="s">
        <v>730</v>
      </c>
      <c r="AC47" s="298"/>
      <c r="AD47" s="298"/>
      <c r="AE47" s="298"/>
      <c r="AG47" s="362" t="s">
        <v>725</v>
      </c>
    </row>
    <row r="48" spans="1:33" s="44" customFormat="1" ht="305.25" customHeight="1" x14ac:dyDescent="0.2">
      <c r="A48" s="290">
        <v>29</v>
      </c>
      <c r="B48" s="181" t="s">
        <v>384</v>
      </c>
      <c r="C48" s="181" t="s">
        <v>387</v>
      </c>
      <c r="D48" s="240" t="s">
        <v>731</v>
      </c>
      <c r="E48" s="240" t="s">
        <v>732</v>
      </c>
      <c r="F48" s="240" t="s">
        <v>733</v>
      </c>
      <c r="G48" s="231" t="s">
        <v>638</v>
      </c>
      <c r="H48" s="180" t="s">
        <v>234</v>
      </c>
      <c r="I48" s="293">
        <v>5</v>
      </c>
      <c r="J48" s="294">
        <v>5</v>
      </c>
      <c r="K48" s="295" t="s">
        <v>101</v>
      </c>
      <c r="L48" s="294" t="s">
        <v>734</v>
      </c>
      <c r="M48" s="293">
        <v>3</v>
      </c>
      <c r="N48" s="293">
        <v>5</v>
      </c>
      <c r="O48" s="295" t="s">
        <v>102</v>
      </c>
      <c r="P48" s="295" t="s">
        <v>128</v>
      </c>
      <c r="Q48" s="326" t="s">
        <v>735</v>
      </c>
      <c r="R48" s="296"/>
      <c r="S48" s="296" t="s">
        <v>494</v>
      </c>
      <c r="T48" s="296" t="s">
        <v>495</v>
      </c>
      <c r="U48" s="296" t="s">
        <v>726</v>
      </c>
      <c r="V48" s="327">
        <v>3</v>
      </c>
      <c r="W48" s="298" t="s">
        <v>736</v>
      </c>
      <c r="X48" s="299">
        <v>1</v>
      </c>
      <c r="Y48" s="298" t="s">
        <v>737</v>
      </c>
      <c r="Z48" s="298" t="s">
        <v>738</v>
      </c>
      <c r="AA48" s="299">
        <v>1</v>
      </c>
      <c r="AB48" s="298" t="s">
        <v>739</v>
      </c>
      <c r="AC48" s="298"/>
      <c r="AD48" s="298"/>
      <c r="AE48" s="298"/>
      <c r="AG48" s="362" t="s">
        <v>735</v>
      </c>
    </row>
    <row r="49" spans="1:33" s="44" customFormat="1" ht="292.5" customHeight="1" x14ac:dyDescent="0.2">
      <c r="A49" s="290">
        <v>30</v>
      </c>
      <c r="B49" s="181" t="s">
        <v>384</v>
      </c>
      <c r="C49" s="181" t="s">
        <v>387</v>
      </c>
      <c r="D49" s="240" t="s">
        <v>740</v>
      </c>
      <c r="E49" s="240" t="s">
        <v>741</v>
      </c>
      <c r="F49" s="240" t="s">
        <v>742</v>
      </c>
      <c r="G49" s="231" t="s">
        <v>638</v>
      </c>
      <c r="H49" s="180" t="s">
        <v>234</v>
      </c>
      <c r="I49" s="293">
        <v>5</v>
      </c>
      <c r="J49" s="294">
        <v>5</v>
      </c>
      <c r="K49" s="295" t="s">
        <v>101</v>
      </c>
      <c r="L49" s="294" t="s">
        <v>743</v>
      </c>
      <c r="M49" s="293">
        <v>3</v>
      </c>
      <c r="N49" s="293">
        <v>5</v>
      </c>
      <c r="O49" s="295" t="s">
        <v>102</v>
      </c>
      <c r="P49" s="295" t="s">
        <v>744</v>
      </c>
      <c r="Q49" s="326" t="s">
        <v>745</v>
      </c>
      <c r="R49" s="296"/>
      <c r="S49" s="296" t="s">
        <v>494</v>
      </c>
      <c r="T49" s="296" t="s">
        <v>495</v>
      </c>
      <c r="U49" s="296" t="s">
        <v>746</v>
      </c>
      <c r="V49" s="328">
        <v>1</v>
      </c>
      <c r="W49" s="298" t="s">
        <v>747</v>
      </c>
      <c r="X49" s="301">
        <v>0.1</v>
      </c>
      <c r="Y49" s="298" t="s">
        <v>748</v>
      </c>
      <c r="Z49" s="298" t="s">
        <v>749</v>
      </c>
      <c r="AA49" s="301">
        <v>0.3</v>
      </c>
      <c r="AB49" s="298" t="s">
        <v>350</v>
      </c>
      <c r="AC49" s="298"/>
      <c r="AD49" s="298"/>
      <c r="AE49" s="298"/>
    </row>
    <row r="50" spans="1:33" s="44" customFormat="1" ht="409.6" customHeight="1" x14ac:dyDescent="0.2">
      <c r="A50" s="290">
        <v>31</v>
      </c>
      <c r="B50" s="181" t="s">
        <v>384</v>
      </c>
      <c r="C50" s="181" t="s">
        <v>387</v>
      </c>
      <c r="D50" s="240" t="s">
        <v>750</v>
      </c>
      <c r="E50" s="240" t="s">
        <v>751</v>
      </c>
      <c r="F50" s="240" t="s">
        <v>752</v>
      </c>
      <c r="G50" s="231" t="s">
        <v>638</v>
      </c>
      <c r="H50" s="180" t="s">
        <v>234</v>
      </c>
      <c r="I50" s="293">
        <v>4</v>
      </c>
      <c r="J50" s="294">
        <v>4</v>
      </c>
      <c r="K50" s="295" t="s">
        <v>102</v>
      </c>
      <c r="L50" s="294" t="s">
        <v>753</v>
      </c>
      <c r="M50" s="293">
        <v>4</v>
      </c>
      <c r="N50" s="293">
        <v>3</v>
      </c>
      <c r="O50" s="295" t="s">
        <v>102</v>
      </c>
      <c r="P50" s="295" t="s">
        <v>128</v>
      </c>
      <c r="Q50" s="326" t="s">
        <v>754</v>
      </c>
      <c r="R50" s="329"/>
      <c r="S50" s="296" t="s">
        <v>494</v>
      </c>
      <c r="T50" s="296" t="s">
        <v>495</v>
      </c>
      <c r="U50" s="296" t="s">
        <v>746</v>
      </c>
      <c r="V50" s="327">
        <v>9</v>
      </c>
      <c r="W50" s="298" t="s">
        <v>755</v>
      </c>
      <c r="X50" s="299">
        <v>3</v>
      </c>
      <c r="Y50" s="298" t="s">
        <v>756</v>
      </c>
      <c r="Z50" s="298" t="s">
        <v>757</v>
      </c>
      <c r="AA50" s="299">
        <v>7</v>
      </c>
      <c r="AB50" s="298" t="s">
        <v>758</v>
      </c>
      <c r="AC50" s="298"/>
      <c r="AD50" s="298"/>
      <c r="AE50" s="298"/>
      <c r="AG50" s="362" t="s">
        <v>1141</v>
      </c>
    </row>
    <row r="51" spans="1:33" s="44" customFormat="1" ht="247.5" customHeight="1" x14ac:dyDescent="0.2">
      <c r="A51" s="489">
        <v>32</v>
      </c>
      <c r="B51" s="511" t="s">
        <v>759</v>
      </c>
      <c r="C51" s="511" t="s">
        <v>760</v>
      </c>
      <c r="D51" s="492" t="str">
        <f>+'[5]Identificación riesgo Gestión'!$B$15</f>
        <v>1-Cambio de directrices, lineamientos y politicas para la generación de intrumentos.
2- Asignación de tareas no previstas a los profesionales
3- Acceso restringido a usuarios específicos en SILA.
4. No se cuenta con una planeación para hacer un empalme para los profesionales nuevos que ingresan a la Subdirección</v>
      </c>
      <c r="E51" s="492" t="str">
        <f>+'[5]Identificación riesgo Gestión'!$C$15</f>
        <v>Suspensión en la generación de instrumentos para la toma de decisiones.</v>
      </c>
      <c r="F51" s="492" t="str">
        <f>+'[5]Identificación riesgo Gestión'!$D$15</f>
        <v xml:space="preserve">1-Investigaciones de organismo de control
2-Reprocesos en las actividades 
3-Limita la mejora continua en el proceso de gestión del Licenciamiento Ambiental.
4- Dificultades en la articulación con los diferentes actores que intervienen en las propuestas ANLA.
5- Desarrollo de instrumentos no programados
6-No se alcanzan los objetivos deseados.
7. Generación de reprocesos
</v>
      </c>
      <c r="G51" s="492" t="str">
        <f>+'[5]Identificación riesgo Gestión'!$E$15</f>
        <v>Gestión</v>
      </c>
      <c r="H51" s="515" t="str">
        <f>+'[5]Identificación riesgo Gestión'!$F$15</f>
        <v>Riesgos de Cumplimiento</v>
      </c>
      <c r="I51" s="534">
        <v>3</v>
      </c>
      <c r="J51" s="541">
        <v>3</v>
      </c>
      <c r="K51" s="537" t="s">
        <v>103</v>
      </c>
      <c r="L51" s="541" t="s">
        <v>761</v>
      </c>
      <c r="M51" s="534">
        <v>1</v>
      </c>
      <c r="N51" s="534">
        <v>3</v>
      </c>
      <c r="O51" s="537" t="s">
        <v>289</v>
      </c>
      <c r="P51" s="537" t="s">
        <v>128</v>
      </c>
      <c r="Q51" s="315" t="s">
        <v>762</v>
      </c>
      <c r="R51" s="296" t="s">
        <v>763</v>
      </c>
      <c r="S51" s="296" t="s">
        <v>764</v>
      </c>
      <c r="T51" s="297">
        <v>43465</v>
      </c>
      <c r="U51" s="296" t="s">
        <v>765</v>
      </c>
      <c r="V51" s="316">
        <v>3</v>
      </c>
      <c r="W51" s="298" t="s">
        <v>766</v>
      </c>
      <c r="X51" s="317">
        <v>13</v>
      </c>
      <c r="Y51" s="298" t="s">
        <v>767</v>
      </c>
      <c r="Z51" s="298" t="s">
        <v>768</v>
      </c>
      <c r="AA51" s="299">
        <v>12</v>
      </c>
      <c r="AB51" s="298" t="s">
        <v>769</v>
      </c>
      <c r="AC51" s="330"/>
      <c r="AD51" s="330"/>
      <c r="AE51" s="330"/>
    </row>
    <row r="52" spans="1:33" s="44" customFormat="1" ht="220.5" customHeight="1" x14ac:dyDescent="0.2">
      <c r="A52" s="491"/>
      <c r="B52" s="512"/>
      <c r="C52" s="512"/>
      <c r="D52" s="514"/>
      <c r="E52" s="514"/>
      <c r="F52" s="514"/>
      <c r="G52" s="514"/>
      <c r="H52" s="516"/>
      <c r="I52" s="535"/>
      <c r="J52" s="542"/>
      <c r="K52" s="538"/>
      <c r="L52" s="542"/>
      <c r="M52" s="535"/>
      <c r="N52" s="535"/>
      <c r="O52" s="538"/>
      <c r="P52" s="538"/>
      <c r="Q52" s="315" t="s">
        <v>770</v>
      </c>
      <c r="R52" s="296" t="s">
        <v>763</v>
      </c>
      <c r="S52" s="296" t="s">
        <v>764</v>
      </c>
      <c r="T52" s="297">
        <v>43465</v>
      </c>
      <c r="U52" s="296" t="s">
        <v>771</v>
      </c>
      <c r="V52" s="320">
        <v>1</v>
      </c>
      <c r="W52" s="298" t="s">
        <v>772</v>
      </c>
      <c r="X52" s="317">
        <v>0</v>
      </c>
      <c r="Y52" s="298" t="s">
        <v>773</v>
      </c>
      <c r="Z52" s="298" t="s">
        <v>774</v>
      </c>
      <c r="AA52" s="321">
        <v>1</v>
      </c>
      <c r="AB52" s="298" t="s">
        <v>775</v>
      </c>
      <c r="AC52" s="330"/>
      <c r="AD52" s="330"/>
      <c r="AE52" s="330"/>
    </row>
    <row r="53" spans="1:33" s="44" customFormat="1" ht="215.25" customHeight="1" x14ac:dyDescent="0.2">
      <c r="A53" s="491"/>
      <c r="B53" s="512"/>
      <c r="C53" s="512"/>
      <c r="D53" s="514"/>
      <c r="E53" s="514"/>
      <c r="F53" s="514"/>
      <c r="G53" s="514"/>
      <c r="H53" s="516"/>
      <c r="I53" s="535"/>
      <c r="J53" s="542"/>
      <c r="K53" s="538"/>
      <c r="L53" s="542"/>
      <c r="M53" s="535"/>
      <c r="N53" s="535"/>
      <c r="O53" s="538"/>
      <c r="P53" s="538"/>
      <c r="Q53" s="315" t="s">
        <v>776</v>
      </c>
      <c r="R53" s="296" t="s">
        <v>763</v>
      </c>
      <c r="S53" s="296" t="s">
        <v>764</v>
      </c>
      <c r="T53" s="297">
        <v>43465</v>
      </c>
      <c r="U53" s="296" t="s">
        <v>777</v>
      </c>
      <c r="V53" s="320">
        <v>1</v>
      </c>
      <c r="W53" s="298" t="s">
        <v>778</v>
      </c>
      <c r="X53" s="301">
        <v>0.41</v>
      </c>
      <c r="Y53" s="298" t="s">
        <v>779</v>
      </c>
      <c r="Z53" s="298" t="s">
        <v>780</v>
      </c>
      <c r="AA53" s="301">
        <v>0.78</v>
      </c>
      <c r="AB53" s="298" t="s">
        <v>781</v>
      </c>
      <c r="AC53" s="330"/>
      <c r="AD53" s="330"/>
      <c r="AE53" s="330"/>
    </row>
    <row r="54" spans="1:33" s="44" customFormat="1" ht="107.25" customHeight="1" x14ac:dyDescent="0.2">
      <c r="A54" s="490"/>
      <c r="B54" s="513"/>
      <c r="C54" s="513"/>
      <c r="D54" s="493"/>
      <c r="E54" s="493"/>
      <c r="F54" s="493"/>
      <c r="G54" s="493"/>
      <c r="H54" s="517"/>
      <c r="I54" s="536"/>
      <c r="J54" s="543"/>
      <c r="K54" s="539"/>
      <c r="L54" s="543"/>
      <c r="M54" s="536"/>
      <c r="N54" s="536"/>
      <c r="O54" s="539"/>
      <c r="P54" s="539"/>
      <c r="Q54" s="315" t="s">
        <v>782</v>
      </c>
      <c r="R54" s="296" t="s">
        <v>763</v>
      </c>
      <c r="S54" s="296" t="s">
        <v>783</v>
      </c>
      <c r="T54" s="297">
        <v>43465</v>
      </c>
      <c r="U54" s="296" t="s">
        <v>784</v>
      </c>
      <c r="V54" s="320">
        <v>1</v>
      </c>
      <c r="W54" s="298" t="s">
        <v>785</v>
      </c>
      <c r="X54" s="301">
        <v>0.87096774193548387</v>
      </c>
      <c r="Y54" s="298" t="s">
        <v>786</v>
      </c>
      <c r="Z54" s="298" t="s">
        <v>787</v>
      </c>
      <c r="AA54" s="321">
        <v>1</v>
      </c>
      <c r="AB54" s="298" t="s">
        <v>788</v>
      </c>
      <c r="AC54" s="330"/>
      <c r="AD54" s="330"/>
      <c r="AE54" s="330"/>
    </row>
    <row r="55" spans="1:33" s="44" customFormat="1" ht="306" x14ac:dyDescent="0.2">
      <c r="A55" s="290">
        <v>33</v>
      </c>
      <c r="B55" s="181" t="s">
        <v>789</v>
      </c>
      <c r="C55" s="181" t="s">
        <v>760</v>
      </c>
      <c r="D55" s="240" t="s">
        <v>790</v>
      </c>
      <c r="E55" s="240" t="s">
        <v>791</v>
      </c>
      <c r="F55" s="240" t="s">
        <v>792</v>
      </c>
      <c r="G55" s="231" t="s">
        <v>638</v>
      </c>
      <c r="H55" s="180" t="s">
        <v>677</v>
      </c>
      <c r="I55" s="293">
        <v>3</v>
      </c>
      <c r="J55" s="294">
        <v>3</v>
      </c>
      <c r="K55" s="295" t="s">
        <v>103</v>
      </c>
      <c r="L55" s="294" t="s">
        <v>793</v>
      </c>
      <c r="M55" s="293">
        <v>1</v>
      </c>
      <c r="N55" s="293">
        <v>3</v>
      </c>
      <c r="O55" s="295" t="s">
        <v>289</v>
      </c>
      <c r="P55" s="295" t="s">
        <v>128</v>
      </c>
      <c r="Q55" s="315" t="s">
        <v>794</v>
      </c>
      <c r="R55" s="296" t="s">
        <v>763</v>
      </c>
      <c r="S55" s="296" t="s">
        <v>795</v>
      </c>
      <c r="T55" s="297">
        <v>43465</v>
      </c>
      <c r="U55" s="296" t="s">
        <v>796</v>
      </c>
      <c r="V55" s="331">
        <v>12</v>
      </c>
      <c r="W55" s="332" t="s">
        <v>797</v>
      </c>
      <c r="X55" s="333">
        <v>1</v>
      </c>
      <c r="Y55" s="332" t="s">
        <v>798</v>
      </c>
      <c r="Z55" s="332" t="s">
        <v>799</v>
      </c>
      <c r="AA55" s="333">
        <v>1</v>
      </c>
      <c r="AB55" s="332" t="s">
        <v>800</v>
      </c>
      <c r="AC55" s="330"/>
      <c r="AD55" s="330"/>
      <c r="AE55" s="330"/>
    </row>
    <row r="56" spans="1:33" s="44" customFormat="1" ht="288" x14ac:dyDescent="0.2">
      <c r="A56" s="290">
        <v>34</v>
      </c>
      <c r="B56" s="181" t="s">
        <v>801</v>
      </c>
      <c r="C56" s="181" t="s">
        <v>802</v>
      </c>
      <c r="D56" s="240" t="s">
        <v>803</v>
      </c>
      <c r="E56" s="240" t="s">
        <v>804</v>
      </c>
      <c r="F56" s="240" t="s">
        <v>805</v>
      </c>
      <c r="G56" s="231" t="s">
        <v>638</v>
      </c>
      <c r="H56" s="180" t="s">
        <v>233</v>
      </c>
      <c r="I56" s="293">
        <v>4</v>
      </c>
      <c r="J56" s="294">
        <v>4</v>
      </c>
      <c r="K56" s="295" t="s">
        <v>102</v>
      </c>
      <c r="L56" s="294" t="s">
        <v>806</v>
      </c>
      <c r="M56" s="293">
        <v>2</v>
      </c>
      <c r="N56" s="293">
        <v>4</v>
      </c>
      <c r="O56" s="295" t="s">
        <v>103</v>
      </c>
      <c r="P56" s="295">
        <v>0</v>
      </c>
      <c r="Q56" s="315" t="s">
        <v>807</v>
      </c>
      <c r="R56" s="296"/>
      <c r="S56" s="296" t="s">
        <v>433</v>
      </c>
      <c r="T56" s="296" t="s">
        <v>808</v>
      </c>
      <c r="U56" s="296" t="s">
        <v>809</v>
      </c>
      <c r="V56" s="296">
        <v>95</v>
      </c>
      <c r="W56" s="298" t="s">
        <v>810</v>
      </c>
      <c r="X56" s="301">
        <v>0.26</v>
      </c>
      <c r="Y56" s="298" t="s">
        <v>811</v>
      </c>
      <c r="Z56" s="298" t="s">
        <v>812</v>
      </c>
      <c r="AA56" s="301">
        <v>0.33</v>
      </c>
      <c r="AB56" s="298" t="s">
        <v>813</v>
      </c>
      <c r="AC56" s="300"/>
      <c r="AD56" s="300"/>
      <c r="AE56" s="300"/>
    </row>
    <row r="57" spans="1:33" s="44" customFormat="1" ht="105" customHeight="1" x14ac:dyDescent="0.2">
      <c r="A57" s="290">
        <v>35</v>
      </c>
      <c r="B57" s="181" t="s">
        <v>801</v>
      </c>
      <c r="C57" s="181" t="s">
        <v>191</v>
      </c>
      <c r="D57" s="240" t="s">
        <v>814</v>
      </c>
      <c r="E57" s="240" t="s">
        <v>815</v>
      </c>
      <c r="F57" s="240" t="s">
        <v>805</v>
      </c>
      <c r="G57" s="231" t="s">
        <v>638</v>
      </c>
      <c r="H57" s="180" t="s">
        <v>235</v>
      </c>
      <c r="I57" s="293">
        <v>3</v>
      </c>
      <c r="J57" s="294">
        <v>4</v>
      </c>
      <c r="K57" s="295" t="s">
        <v>102</v>
      </c>
      <c r="L57" s="294" t="s">
        <v>816</v>
      </c>
      <c r="M57" s="293">
        <v>2</v>
      </c>
      <c r="N57" s="293">
        <v>4</v>
      </c>
      <c r="O57" s="295" t="s">
        <v>103</v>
      </c>
      <c r="P57" s="295" t="s">
        <v>587</v>
      </c>
      <c r="Q57" s="315" t="s">
        <v>817</v>
      </c>
      <c r="R57" s="296"/>
      <c r="S57" s="296" t="s">
        <v>433</v>
      </c>
      <c r="T57" s="296" t="s">
        <v>808</v>
      </c>
      <c r="U57" s="296" t="s">
        <v>809</v>
      </c>
      <c r="V57" s="296">
        <v>95</v>
      </c>
      <c r="W57" s="298" t="s">
        <v>818</v>
      </c>
      <c r="X57" s="301">
        <v>0.33</v>
      </c>
      <c r="Y57" s="298" t="s">
        <v>819</v>
      </c>
      <c r="Z57" s="298" t="s">
        <v>820</v>
      </c>
      <c r="AA57" s="301">
        <v>0.33</v>
      </c>
      <c r="AB57" s="298" t="s">
        <v>813</v>
      </c>
      <c r="AC57" s="300"/>
      <c r="AD57" s="300"/>
      <c r="AE57" s="300"/>
    </row>
    <row r="58" spans="1:33" s="44" customFormat="1" ht="198" x14ac:dyDescent="0.2">
      <c r="A58" s="290">
        <v>36</v>
      </c>
      <c r="B58" s="181" t="s">
        <v>801</v>
      </c>
      <c r="C58" s="181" t="s">
        <v>184</v>
      </c>
      <c r="D58" s="240" t="s">
        <v>821</v>
      </c>
      <c r="E58" s="240" t="s">
        <v>822</v>
      </c>
      <c r="F58" s="240" t="s">
        <v>823</v>
      </c>
      <c r="G58" s="231" t="s">
        <v>638</v>
      </c>
      <c r="H58" s="180" t="s">
        <v>233</v>
      </c>
      <c r="I58" s="293">
        <v>4</v>
      </c>
      <c r="J58" s="294">
        <v>4</v>
      </c>
      <c r="K58" s="295" t="s">
        <v>102</v>
      </c>
      <c r="L58" s="294" t="s">
        <v>816</v>
      </c>
      <c r="M58" s="293">
        <v>2</v>
      </c>
      <c r="N58" s="293">
        <v>4</v>
      </c>
      <c r="O58" s="295" t="s">
        <v>103</v>
      </c>
      <c r="P58" s="295" t="s">
        <v>128</v>
      </c>
      <c r="Q58" s="291" t="s">
        <v>824</v>
      </c>
      <c r="R58" s="296"/>
      <c r="S58" s="296" t="s">
        <v>825</v>
      </c>
      <c r="T58" s="296" t="s">
        <v>826</v>
      </c>
      <c r="U58" s="296" t="s">
        <v>809</v>
      </c>
      <c r="V58" s="296">
        <v>90</v>
      </c>
      <c r="W58" s="298" t="s">
        <v>827</v>
      </c>
      <c r="X58" s="301">
        <v>0.33</v>
      </c>
      <c r="Y58" s="298" t="s">
        <v>828</v>
      </c>
      <c r="Z58" s="298" t="s">
        <v>829</v>
      </c>
      <c r="AA58" s="301">
        <v>0.41</v>
      </c>
      <c r="AB58" s="298" t="s">
        <v>813</v>
      </c>
      <c r="AC58" s="300"/>
      <c r="AD58" s="300"/>
      <c r="AE58" s="300"/>
    </row>
    <row r="59" spans="1:33" s="44" customFormat="1" ht="300" x14ac:dyDescent="0.2">
      <c r="A59" s="489">
        <v>37</v>
      </c>
      <c r="B59" s="489" t="s">
        <v>139</v>
      </c>
      <c r="C59" s="489" t="s">
        <v>191</v>
      </c>
      <c r="D59" s="492" t="s">
        <v>830</v>
      </c>
      <c r="E59" s="492" t="s">
        <v>831</v>
      </c>
      <c r="F59" s="492" t="s">
        <v>832</v>
      </c>
      <c r="G59" s="492" t="s">
        <v>638</v>
      </c>
      <c r="H59" s="515" t="s">
        <v>677</v>
      </c>
      <c r="I59" s="534">
        <v>3</v>
      </c>
      <c r="J59" s="541">
        <v>4</v>
      </c>
      <c r="K59" s="537" t="s">
        <v>102</v>
      </c>
      <c r="L59" s="556" t="s">
        <v>833</v>
      </c>
      <c r="M59" s="534">
        <v>2</v>
      </c>
      <c r="N59" s="534">
        <v>4</v>
      </c>
      <c r="O59" s="537" t="s">
        <v>103</v>
      </c>
      <c r="P59" s="537" t="s">
        <v>128</v>
      </c>
      <c r="Q59" s="315" t="str">
        <f>+'[6]Identificación acciones Gestión'!$E$14</f>
        <v xml:space="preserve">Modificar los procedimientos cuando existan cambios normativos </v>
      </c>
      <c r="R59" s="296"/>
      <c r="S59" s="296" t="str">
        <f>+'[6]Identificación acciones Gestión'!$F$14</f>
        <v>Coordinadora de Permisos</v>
      </c>
      <c r="T59" s="297">
        <v>43465</v>
      </c>
      <c r="U59" s="296" t="str">
        <f>+'[6]Identificación acciones Gestión'!$H$14</f>
        <v>No. Procedimientos actualizados/No. De cambios normativos.</v>
      </c>
      <c r="V59" s="320">
        <f>+'[6]Identificación acciones Gestión'!$I$14</f>
        <v>1</v>
      </c>
      <c r="W59" s="298" t="s">
        <v>834</v>
      </c>
      <c r="X59" s="321">
        <v>1</v>
      </c>
      <c r="Y59" s="298" t="s">
        <v>835</v>
      </c>
      <c r="Z59" s="298" t="s">
        <v>836</v>
      </c>
      <c r="AA59" s="301">
        <v>0</v>
      </c>
      <c r="AB59" s="298"/>
      <c r="AC59" s="300"/>
      <c r="AD59" s="300"/>
      <c r="AE59" s="300"/>
    </row>
    <row r="60" spans="1:33" s="44" customFormat="1" ht="90" x14ac:dyDescent="0.2">
      <c r="A60" s="490"/>
      <c r="B60" s="490"/>
      <c r="C60" s="490"/>
      <c r="D60" s="493"/>
      <c r="E60" s="493"/>
      <c r="F60" s="493"/>
      <c r="G60" s="493"/>
      <c r="H60" s="517"/>
      <c r="I60" s="536"/>
      <c r="J60" s="543"/>
      <c r="K60" s="539"/>
      <c r="L60" s="557"/>
      <c r="M60" s="536"/>
      <c r="N60" s="536"/>
      <c r="O60" s="539"/>
      <c r="P60" s="539"/>
      <c r="Q60" s="315" t="str">
        <f>+'[6]Identificación acciones Gestión'!$E$15</f>
        <v>Divulgar en reunión mensual instrucciones a los revisores técnicos y jurídicos que propendan por la unificación en la aplicación de criterios técnicos y/o jurídicos; estas se dejaran un una carpeta compartida en el FILESERVER del grupo de permisos y trámites ambientales.</v>
      </c>
      <c r="R60" s="296"/>
      <c r="S60" s="296" t="str">
        <f>+'[6]Identificación acciones Gestión'!$F$14</f>
        <v>Coordinadora de Permisos</v>
      </c>
      <c r="T60" s="297">
        <v>43465</v>
      </c>
      <c r="U60" s="296" t="str">
        <f>+'[6]Identificación acciones Gestión'!$H$15</f>
        <v>No.  De Actas de Reunión/Reuniones Internas Realizadas</v>
      </c>
      <c r="V60" s="320">
        <f>+'[6]Identificación acciones Gestión'!$I$15</f>
        <v>1</v>
      </c>
      <c r="W60" s="298" t="s">
        <v>837</v>
      </c>
      <c r="X60" s="321">
        <v>1</v>
      </c>
      <c r="Y60" s="298" t="s">
        <v>838</v>
      </c>
      <c r="Z60" s="298" t="s">
        <v>837</v>
      </c>
      <c r="AA60" s="321">
        <v>1</v>
      </c>
      <c r="AB60" s="298" t="s">
        <v>838</v>
      </c>
      <c r="AC60" s="300"/>
      <c r="AD60" s="300"/>
      <c r="AE60" s="300"/>
    </row>
    <row r="61" spans="1:33" s="44" customFormat="1" ht="197.25" customHeight="1" x14ac:dyDescent="0.2">
      <c r="A61" s="489">
        <v>38</v>
      </c>
      <c r="B61" s="489" t="s">
        <v>139</v>
      </c>
      <c r="C61" s="489" t="s">
        <v>191</v>
      </c>
      <c r="D61" s="492" t="s">
        <v>1142</v>
      </c>
      <c r="E61" s="492" t="s">
        <v>1143</v>
      </c>
      <c r="F61" s="492" t="s">
        <v>1144</v>
      </c>
      <c r="G61" s="492" t="s">
        <v>638</v>
      </c>
      <c r="H61" s="515" t="s">
        <v>233</v>
      </c>
      <c r="I61" s="534">
        <v>3</v>
      </c>
      <c r="J61" s="541">
        <v>4</v>
      </c>
      <c r="K61" s="537" t="s">
        <v>102</v>
      </c>
      <c r="L61" s="650" t="s">
        <v>1145</v>
      </c>
      <c r="M61" s="534">
        <v>2</v>
      </c>
      <c r="N61" s="534">
        <v>4</v>
      </c>
      <c r="O61" s="652" t="s">
        <v>103</v>
      </c>
      <c r="P61" s="537" t="s">
        <v>128</v>
      </c>
      <c r="Q61" s="372" t="str">
        <f>+'[7]Identificación acciones Gestión'!$E$16</f>
        <v>Hacer e implementar un plan de Trabajo para el ajuste de la parametrización de SILA y el reporte "Estado de trámite por expediente" de tal forma que todos puedan hacer uso del mismo y sirva de insumo para el seguimiento en la oportunidad de la atención.</v>
      </c>
      <c r="R61" s="369"/>
      <c r="S61" s="372" t="str">
        <f>+'[7]Identificación acciones Gestión'!$F$16</f>
        <v>Coordinadora de Permisos</v>
      </c>
      <c r="T61" s="373">
        <v>43465</v>
      </c>
      <c r="U61" s="372" t="str">
        <f>+'[7]Identificación acciones Gestión'!$H$16</f>
        <v>No. De actividades Implementadas/No. De Actividades Planeadas.</v>
      </c>
      <c r="V61" s="374">
        <f>+'[7]Identificación acciones Gestión'!$I$16</f>
        <v>1</v>
      </c>
      <c r="W61" s="375" t="s">
        <v>1146</v>
      </c>
      <c r="X61" s="376">
        <v>0.19500000000000001</v>
      </c>
      <c r="Y61" s="377" t="s">
        <v>1147</v>
      </c>
      <c r="Z61" s="377" t="s">
        <v>1148</v>
      </c>
      <c r="AA61" s="378">
        <v>0.21</v>
      </c>
      <c r="AB61" s="377" t="s">
        <v>1149</v>
      </c>
      <c r="AC61" s="300"/>
      <c r="AD61" s="300"/>
      <c r="AE61" s="300"/>
    </row>
    <row r="62" spans="1:33" s="44" customFormat="1" ht="197.25" customHeight="1" x14ac:dyDescent="0.2">
      <c r="A62" s="490"/>
      <c r="B62" s="490"/>
      <c r="C62" s="490"/>
      <c r="D62" s="493"/>
      <c r="E62" s="493"/>
      <c r="F62" s="493"/>
      <c r="G62" s="493"/>
      <c r="H62" s="517"/>
      <c r="I62" s="536"/>
      <c r="J62" s="543"/>
      <c r="K62" s="539"/>
      <c r="L62" s="651"/>
      <c r="M62" s="536"/>
      <c r="N62" s="536"/>
      <c r="O62" s="653"/>
      <c r="P62" s="539"/>
      <c r="Q62" s="372" t="str">
        <f>+'[7]Identificación acciones Gestión'!$E$17</f>
        <v>Hacer reunión mensual con  los revisores para recibir un informe  del  "Estado de trámite por expediente"  y realizar el análisis de los trámites.</v>
      </c>
      <c r="R62" s="369"/>
      <c r="S62" s="372" t="str">
        <f>+'[7]Identificación acciones Gestión'!$F$17</f>
        <v>Revisores de Permisos/Coordinadora de Permisos</v>
      </c>
      <c r="T62" s="373">
        <v>43465</v>
      </c>
      <c r="U62" s="372" t="str">
        <f>+'[7]Identificación acciones Gestión'!$H$17</f>
        <v>No.  De Actas de Reunión/Reuniones Internas Realizadas</v>
      </c>
      <c r="V62" s="374">
        <f>+'[7]Identificación acciones Gestión'!$I$17</f>
        <v>1</v>
      </c>
      <c r="W62" s="377" t="s">
        <v>1150</v>
      </c>
      <c r="X62" s="376">
        <v>1</v>
      </c>
      <c r="Y62" s="377" t="s">
        <v>838</v>
      </c>
      <c r="Z62" s="377" t="s">
        <v>1150</v>
      </c>
      <c r="AA62" s="376">
        <v>1</v>
      </c>
      <c r="AB62" s="377" t="s">
        <v>838</v>
      </c>
      <c r="AC62" s="300"/>
      <c r="AD62" s="300"/>
      <c r="AE62" s="300"/>
    </row>
    <row r="63" spans="1:33" s="44" customFormat="1" ht="144" x14ac:dyDescent="0.2">
      <c r="A63" s="290">
        <v>39</v>
      </c>
      <c r="B63" s="363" t="s">
        <v>139</v>
      </c>
      <c r="C63" s="363" t="s">
        <v>184</v>
      </c>
      <c r="D63" s="240" t="s">
        <v>839</v>
      </c>
      <c r="E63" s="240" t="s">
        <v>840</v>
      </c>
      <c r="F63" s="240" t="s">
        <v>832</v>
      </c>
      <c r="G63" s="231" t="s">
        <v>638</v>
      </c>
      <c r="H63" s="180" t="s">
        <v>677</v>
      </c>
      <c r="I63" s="335">
        <v>3</v>
      </c>
      <c r="J63" s="336">
        <v>4</v>
      </c>
      <c r="K63" s="337" t="s">
        <v>102</v>
      </c>
      <c r="L63" s="334" t="s">
        <v>841</v>
      </c>
      <c r="M63" s="335">
        <v>3</v>
      </c>
      <c r="N63" s="335">
        <v>4</v>
      </c>
      <c r="O63" s="337" t="s">
        <v>102</v>
      </c>
      <c r="P63" s="337" t="s">
        <v>128</v>
      </c>
      <c r="Q63" s="315" t="s">
        <v>842</v>
      </c>
      <c r="R63" s="296"/>
      <c r="S63" s="296" t="s">
        <v>843</v>
      </c>
      <c r="T63" s="297">
        <v>43465</v>
      </c>
      <c r="U63" s="296" t="s">
        <v>844</v>
      </c>
      <c r="V63" s="320">
        <v>1</v>
      </c>
      <c r="W63" s="298" t="s">
        <v>837</v>
      </c>
      <c r="X63" s="321">
        <v>1</v>
      </c>
      <c r="Y63" s="298" t="s">
        <v>838</v>
      </c>
      <c r="Z63" s="298" t="s">
        <v>837</v>
      </c>
      <c r="AA63" s="321">
        <v>1</v>
      </c>
      <c r="AB63" s="298" t="s">
        <v>838</v>
      </c>
      <c r="AC63" s="300"/>
      <c r="AD63" s="300"/>
      <c r="AE63" s="300"/>
    </row>
    <row r="64" spans="1:33" s="44" customFormat="1" ht="180" x14ac:dyDescent="0.2">
      <c r="A64" s="290">
        <v>40</v>
      </c>
      <c r="B64" s="363" t="s">
        <v>139</v>
      </c>
      <c r="C64" s="363" t="s">
        <v>184</v>
      </c>
      <c r="D64" s="240" t="s">
        <v>845</v>
      </c>
      <c r="E64" s="240" t="s">
        <v>846</v>
      </c>
      <c r="F64" s="240" t="s">
        <v>847</v>
      </c>
      <c r="G64" s="231" t="s">
        <v>638</v>
      </c>
      <c r="H64" s="180" t="s">
        <v>233</v>
      </c>
      <c r="I64" s="335">
        <v>3</v>
      </c>
      <c r="J64" s="336">
        <v>4</v>
      </c>
      <c r="K64" s="337" t="s">
        <v>102</v>
      </c>
      <c r="L64" s="334" t="s">
        <v>848</v>
      </c>
      <c r="M64" s="335">
        <v>3</v>
      </c>
      <c r="N64" s="335">
        <v>4</v>
      </c>
      <c r="O64" s="337" t="s">
        <v>102</v>
      </c>
      <c r="P64" s="337" t="s">
        <v>128</v>
      </c>
      <c r="Q64" s="315" t="s">
        <v>849</v>
      </c>
      <c r="R64" s="296"/>
      <c r="S64" s="296" t="s">
        <v>850</v>
      </c>
      <c r="T64" s="297">
        <v>43465</v>
      </c>
      <c r="U64" s="296" t="s">
        <v>851</v>
      </c>
      <c r="V64" s="320">
        <v>1</v>
      </c>
      <c r="W64" s="298" t="s">
        <v>852</v>
      </c>
      <c r="X64" s="301">
        <v>1</v>
      </c>
      <c r="Y64" s="298" t="s">
        <v>853</v>
      </c>
      <c r="Z64" s="298" t="s">
        <v>854</v>
      </c>
      <c r="AA64" s="299"/>
      <c r="AB64" s="298"/>
      <c r="AC64" s="300"/>
      <c r="AD64" s="300"/>
      <c r="AE64" s="300"/>
    </row>
    <row r="65" spans="1:31" s="44" customFormat="1" ht="162" x14ac:dyDescent="0.2">
      <c r="A65" s="290">
        <v>41</v>
      </c>
      <c r="B65" s="181" t="s">
        <v>855</v>
      </c>
      <c r="C65" s="181" t="s">
        <v>856</v>
      </c>
      <c r="D65" s="240" t="s">
        <v>857</v>
      </c>
      <c r="E65" s="240" t="s">
        <v>858</v>
      </c>
      <c r="F65" s="240" t="s">
        <v>859</v>
      </c>
      <c r="G65" s="231" t="s">
        <v>638</v>
      </c>
      <c r="H65" s="180" t="s">
        <v>677</v>
      </c>
      <c r="I65" s="293">
        <v>3</v>
      </c>
      <c r="J65" s="294">
        <v>3</v>
      </c>
      <c r="K65" s="295" t="s">
        <v>103</v>
      </c>
      <c r="L65" s="291" t="s">
        <v>860</v>
      </c>
      <c r="M65" s="293">
        <v>2</v>
      </c>
      <c r="N65" s="293">
        <v>3</v>
      </c>
      <c r="O65" s="295" t="s">
        <v>103</v>
      </c>
      <c r="P65" s="295" t="s">
        <v>128</v>
      </c>
      <c r="Q65" s="291" t="s">
        <v>861</v>
      </c>
      <c r="R65" s="296"/>
      <c r="S65" s="296" t="s">
        <v>862</v>
      </c>
      <c r="T65" s="297">
        <v>43465</v>
      </c>
      <c r="U65" s="296" t="s">
        <v>863</v>
      </c>
      <c r="V65" s="296" t="s">
        <v>864</v>
      </c>
      <c r="W65" s="298" t="s">
        <v>865</v>
      </c>
      <c r="X65" s="301">
        <v>1</v>
      </c>
      <c r="Y65" s="298" t="s">
        <v>866</v>
      </c>
      <c r="Z65" s="298" t="s">
        <v>867</v>
      </c>
      <c r="AA65" s="301">
        <v>1</v>
      </c>
      <c r="AB65" s="298" t="s">
        <v>868</v>
      </c>
      <c r="AC65" s="330"/>
      <c r="AD65" s="330"/>
      <c r="AE65" s="330"/>
    </row>
    <row r="66" spans="1:31" s="44" customFormat="1" ht="264.75" customHeight="1" x14ac:dyDescent="0.2">
      <c r="A66" s="371">
        <v>42</v>
      </c>
      <c r="B66" s="181" t="s">
        <v>855</v>
      </c>
      <c r="C66" s="181" t="s">
        <v>856</v>
      </c>
      <c r="D66" s="240" t="s">
        <v>1151</v>
      </c>
      <c r="E66" s="240" t="s">
        <v>1152</v>
      </c>
      <c r="F66" s="240" t="s">
        <v>1153</v>
      </c>
      <c r="G66" s="231" t="s">
        <v>638</v>
      </c>
      <c r="H66" s="180" t="s">
        <v>677</v>
      </c>
      <c r="I66" s="379">
        <v>5</v>
      </c>
      <c r="J66" s="365">
        <v>4</v>
      </c>
      <c r="K66" s="380" t="s">
        <v>101</v>
      </c>
      <c r="L66" s="368" t="s">
        <v>1154</v>
      </c>
      <c r="M66" s="364">
        <v>5</v>
      </c>
      <c r="N66" s="364">
        <v>3</v>
      </c>
      <c r="O66" s="366" t="s">
        <v>102</v>
      </c>
      <c r="P66" s="367" t="s">
        <v>128</v>
      </c>
      <c r="Q66" s="368" t="s">
        <v>1155</v>
      </c>
      <c r="R66" s="370"/>
      <c r="S66" s="381" t="str">
        <f>+'[8]Identificación acciones Gestión'!$F$15</f>
        <v>Líderes grupo Actuaciones Sancionatorias
Gestion Documental y TIC's
Líderes grupo Actuaciones Sancionatorias.</v>
      </c>
      <c r="T66" s="382" t="s">
        <v>1156</v>
      </c>
      <c r="U66" s="381" t="str">
        <f>+'[8]Identificación acciones Gestión'!$H$15</f>
        <v>Reunión (es) realizadas
Numero de informes 
numero de actividades ejecutadas/numero de actividades programadas</v>
      </c>
      <c r="V66" s="381" t="str">
        <f>+'[8]Identificación acciones Gestión'!$I$15</f>
        <v>1
2
100%</v>
      </c>
      <c r="W66" s="377" t="s">
        <v>1157</v>
      </c>
      <c r="X66" s="378">
        <v>0</v>
      </c>
      <c r="Y66" s="377" t="s">
        <v>1158</v>
      </c>
      <c r="Z66" s="377" t="s">
        <v>1159</v>
      </c>
      <c r="AA66" s="377" t="s">
        <v>1160</v>
      </c>
      <c r="AB66" s="377" t="s">
        <v>1161</v>
      </c>
      <c r="AC66" s="330"/>
      <c r="AD66" s="330"/>
      <c r="AE66" s="330"/>
    </row>
    <row r="67" spans="1:31" s="44" customFormat="1" ht="150" x14ac:dyDescent="0.2">
      <c r="A67" s="290">
        <v>43</v>
      </c>
      <c r="B67" s="181" t="s">
        <v>869</v>
      </c>
      <c r="C67" s="181" t="s">
        <v>870</v>
      </c>
      <c r="D67" s="240" t="s">
        <v>871</v>
      </c>
      <c r="E67" s="240" t="s">
        <v>872</v>
      </c>
      <c r="F67" s="240" t="s">
        <v>873</v>
      </c>
      <c r="G67" s="231" t="s">
        <v>638</v>
      </c>
      <c r="H67" s="180" t="s">
        <v>677</v>
      </c>
      <c r="I67" s="339">
        <v>3</v>
      </c>
      <c r="J67" s="340">
        <v>3</v>
      </c>
      <c r="K67" s="304" t="s">
        <v>103</v>
      </c>
      <c r="L67" s="338" t="s">
        <v>874</v>
      </c>
      <c r="M67" s="339">
        <v>1</v>
      </c>
      <c r="N67" s="339">
        <v>3</v>
      </c>
      <c r="O67" s="304" t="s">
        <v>289</v>
      </c>
      <c r="P67" s="304" t="s">
        <v>127</v>
      </c>
      <c r="Q67" s="338" t="s">
        <v>875</v>
      </c>
      <c r="R67" s="341"/>
      <c r="S67" s="341" t="s">
        <v>876</v>
      </c>
      <c r="T67" s="341" t="s">
        <v>877</v>
      </c>
      <c r="U67" s="292" t="s">
        <v>878</v>
      </c>
      <c r="V67" s="342">
        <v>1</v>
      </c>
      <c r="W67" s="298" t="s">
        <v>879</v>
      </c>
      <c r="X67" s="301">
        <v>0.2</v>
      </c>
      <c r="Y67" s="298" t="s">
        <v>880</v>
      </c>
      <c r="Z67" s="298" t="s">
        <v>881</v>
      </c>
      <c r="AA67" s="301">
        <v>0.3</v>
      </c>
      <c r="AB67" s="298" t="s">
        <v>880</v>
      </c>
      <c r="AC67" s="330"/>
      <c r="AD67" s="330"/>
      <c r="AE67" s="330"/>
    </row>
    <row r="68" spans="1:31" s="44" customFormat="1" ht="144" x14ac:dyDescent="0.2">
      <c r="A68" s="290">
        <v>44</v>
      </c>
      <c r="B68" s="181" t="s">
        <v>869</v>
      </c>
      <c r="C68" s="181" t="s">
        <v>870</v>
      </c>
      <c r="D68" s="240" t="s">
        <v>882</v>
      </c>
      <c r="E68" s="240" t="s">
        <v>883</v>
      </c>
      <c r="F68" s="240" t="s">
        <v>884</v>
      </c>
      <c r="G68" s="231" t="s">
        <v>638</v>
      </c>
      <c r="H68" s="180" t="s">
        <v>677</v>
      </c>
      <c r="I68" s="293">
        <v>1</v>
      </c>
      <c r="J68" s="294">
        <v>3</v>
      </c>
      <c r="K68" s="295" t="s">
        <v>289</v>
      </c>
      <c r="L68" s="291" t="s">
        <v>885</v>
      </c>
      <c r="M68" s="293">
        <v>1</v>
      </c>
      <c r="N68" s="293">
        <v>3</v>
      </c>
      <c r="O68" s="295" t="s">
        <v>289</v>
      </c>
      <c r="P68" s="295" t="s">
        <v>127</v>
      </c>
      <c r="Q68" s="291" t="s">
        <v>886</v>
      </c>
      <c r="R68" s="296"/>
      <c r="S68" s="296" t="s">
        <v>887</v>
      </c>
      <c r="T68" s="296" t="s">
        <v>888</v>
      </c>
      <c r="U68" s="325" t="s">
        <v>889</v>
      </c>
      <c r="V68" s="318">
        <v>0.8</v>
      </c>
      <c r="W68" s="298" t="s">
        <v>890</v>
      </c>
      <c r="X68" s="301">
        <v>0.2</v>
      </c>
      <c r="Y68" s="298" t="s">
        <v>891</v>
      </c>
      <c r="Z68" s="298" t="s">
        <v>892</v>
      </c>
      <c r="AA68" s="301">
        <v>0.4</v>
      </c>
      <c r="AB68" s="298" t="s">
        <v>893</v>
      </c>
      <c r="AC68" s="330"/>
      <c r="AD68" s="330"/>
      <c r="AE68" s="330"/>
    </row>
    <row r="69" spans="1:31" s="44" customFormat="1" ht="105" x14ac:dyDescent="0.2">
      <c r="A69" s="290">
        <v>45</v>
      </c>
      <c r="B69" s="181" t="s">
        <v>869</v>
      </c>
      <c r="C69" s="181" t="s">
        <v>870</v>
      </c>
      <c r="D69" s="240" t="s">
        <v>894</v>
      </c>
      <c r="E69" s="240" t="s">
        <v>895</v>
      </c>
      <c r="F69" s="240" t="s">
        <v>896</v>
      </c>
      <c r="G69" s="231" t="s">
        <v>638</v>
      </c>
      <c r="H69" s="180" t="s">
        <v>677</v>
      </c>
      <c r="I69" s="293">
        <v>5</v>
      </c>
      <c r="J69" s="294">
        <v>3</v>
      </c>
      <c r="K69" s="295" t="s">
        <v>102</v>
      </c>
      <c r="L69" s="291" t="s">
        <v>897</v>
      </c>
      <c r="M69" s="293">
        <v>5</v>
      </c>
      <c r="N69" s="293">
        <v>3</v>
      </c>
      <c r="O69" s="295" t="s">
        <v>102</v>
      </c>
      <c r="P69" s="295" t="s">
        <v>744</v>
      </c>
      <c r="Q69" s="291" t="s">
        <v>898</v>
      </c>
      <c r="R69" s="296"/>
      <c r="S69" s="296" t="s">
        <v>899</v>
      </c>
      <c r="T69" s="296" t="s">
        <v>900</v>
      </c>
      <c r="U69" s="325" t="s">
        <v>901</v>
      </c>
      <c r="V69" s="318">
        <v>1</v>
      </c>
      <c r="W69" s="298" t="s">
        <v>902</v>
      </c>
      <c r="X69" s="301">
        <v>0.2</v>
      </c>
      <c r="Y69" s="298" t="s">
        <v>903</v>
      </c>
      <c r="Z69" s="298" t="s">
        <v>904</v>
      </c>
      <c r="AA69" s="301">
        <v>0.4</v>
      </c>
      <c r="AB69" s="298" t="s">
        <v>905</v>
      </c>
      <c r="AC69" s="330"/>
      <c r="AD69" s="330"/>
      <c r="AE69" s="330"/>
    </row>
    <row r="70" spans="1:31" s="44" customFormat="1" ht="324" x14ac:dyDescent="0.2">
      <c r="A70" s="290">
        <v>46</v>
      </c>
      <c r="B70" s="181" t="s">
        <v>869</v>
      </c>
      <c r="C70" s="181" t="s">
        <v>870</v>
      </c>
      <c r="D70" s="240" t="s">
        <v>906</v>
      </c>
      <c r="E70" s="240" t="s">
        <v>907</v>
      </c>
      <c r="F70" s="240" t="s">
        <v>908</v>
      </c>
      <c r="G70" s="231" t="s">
        <v>638</v>
      </c>
      <c r="H70" s="180" t="s">
        <v>677</v>
      </c>
      <c r="I70" s="293">
        <v>2</v>
      </c>
      <c r="J70" s="294">
        <v>3</v>
      </c>
      <c r="K70" s="295" t="s">
        <v>103</v>
      </c>
      <c r="L70" s="291" t="s">
        <v>909</v>
      </c>
      <c r="M70" s="293">
        <v>1</v>
      </c>
      <c r="N70" s="293">
        <v>3</v>
      </c>
      <c r="O70" s="295" t="s">
        <v>289</v>
      </c>
      <c r="P70" s="295" t="s">
        <v>127</v>
      </c>
      <c r="Q70" s="291" t="s">
        <v>910</v>
      </c>
      <c r="R70" s="296"/>
      <c r="S70" s="296" t="s">
        <v>911</v>
      </c>
      <c r="T70" s="296" t="s">
        <v>912</v>
      </c>
      <c r="U70" s="325" t="s">
        <v>913</v>
      </c>
      <c r="V70" s="318">
        <v>0.8</v>
      </c>
      <c r="W70" s="298" t="s">
        <v>914</v>
      </c>
      <c r="X70" s="301">
        <v>0.2</v>
      </c>
      <c r="Y70" s="298" t="s">
        <v>915</v>
      </c>
      <c r="Z70" s="298" t="s">
        <v>914</v>
      </c>
      <c r="AA70" s="301">
        <v>0.4</v>
      </c>
      <c r="AB70" s="298" t="s">
        <v>915</v>
      </c>
      <c r="AC70" s="330"/>
      <c r="AD70" s="330"/>
      <c r="AE70" s="330"/>
    </row>
    <row r="71" spans="1:31" s="44" customFormat="1" ht="165" x14ac:dyDescent="0.2">
      <c r="A71" s="290">
        <v>47</v>
      </c>
      <c r="B71" s="181" t="s">
        <v>869</v>
      </c>
      <c r="C71" s="181" t="s">
        <v>870</v>
      </c>
      <c r="D71" s="240" t="s">
        <v>916</v>
      </c>
      <c r="E71" s="240" t="s">
        <v>917</v>
      </c>
      <c r="F71" s="240" t="s">
        <v>918</v>
      </c>
      <c r="G71" s="231" t="s">
        <v>638</v>
      </c>
      <c r="H71" s="180" t="s">
        <v>677</v>
      </c>
      <c r="I71" s="293">
        <v>1</v>
      </c>
      <c r="J71" s="294">
        <v>3</v>
      </c>
      <c r="K71" s="295" t="s">
        <v>289</v>
      </c>
      <c r="L71" s="291" t="s">
        <v>919</v>
      </c>
      <c r="M71" s="293">
        <v>1</v>
      </c>
      <c r="N71" s="293">
        <v>3</v>
      </c>
      <c r="O71" s="295" t="s">
        <v>289</v>
      </c>
      <c r="P71" s="295" t="s">
        <v>127</v>
      </c>
      <c r="Q71" s="291" t="s">
        <v>920</v>
      </c>
      <c r="R71" s="296"/>
      <c r="S71" s="296" t="s">
        <v>899</v>
      </c>
      <c r="T71" s="296" t="s">
        <v>921</v>
      </c>
      <c r="U71" s="325" t="s">
        <v>922</v>
      </c>
      <c r="V71" s="318">
        <v>0.8</v>
      </c>
      <c r="W71" s="298" t="s">
        <v>923</v>
      </c>
      <c r="X71" s="301">
        <v>0.2</v>
      </c>
      <c r="Y71" s="298" t="s">
        <v>924</v>
      </c>
      <c r="Z71" s="298" t="s">
        <v>925</v>
      </c>
      <c r="AA71" s="301">
        <v>0.4</v>
      </c>
      <c r="AB71" s="298" t="s">
        <v>926</v>
      </c>
      <c r="AC71" s="330"/>
      <c r="AD71" s="330"/>
      <c r="AE71" s="330"/>
    </row>
    <row r="72" spans="1:31" s="44" customFormat="1" ht="195" x14ac:dyDescent="0.2">
      <c r="A72" s="290">
        <v>48</v>
      </c>
      <c r="B72" s="181" t="s">
        <v>869</v>
      </c>
      <c r="C72" s="181" t="s">
        <v>870</v>
      </c>
      <c r="D72" s="240" t="s">
        <v>927</v>
      </c>
      <c r="E72" s="240" t="s">
        <v>928</v>
      </c>
      <c r="F72" s="240" t="s">
        <v>929</v>
      </c>
      <c r="G72" s="231" t="s">
        <v>638</v>
      </c>
      <c r="H72" s="180" t="s">
        <v>326</v>
      </c>
      <c r="I72" s="293">
        <v>3</v>
      </c>
      <c r="J72" s="294">
        <v>3</v>
      </c>
      <c r="K72" s="295" t="s">
        <v>103</v>
      </c>
      <c r="L72" s="291" t="s">
        <v>930</v>
      </c>
      <c r="M72" s="293">
        <v>1</v>
      </c>
      <c r="N72" s="293">
        <v>3</v>
      </c>
      <c r="O72" s="295" t="s">
        <v>289</v>
      </c>
      <c r="P72" s="295" t="s">
        <v>127</v>
      </c>
      <c r="Q72" s="291" t="s">
        <v>931</v>
      </c>
      <c r="R72" s="296"/>
      <c r="S72" s="296" t="s">
        <v>932</v>
      </c>
      <c r="T72" s="296" t="s">
        <v>933</v>
      </c>
      <c r="U72" s="325" t="s">
        <v>934</v>
      </c>
      <c r="V72" s="318">
        <v>0.8</v>
      </c>
      <c r="W72" s="298" t="s">
        <v>935</v>
      </c>
      <c r="X72" s="301">
        <v>0.26</v>
      </c>
      <c r="Y72" s="298" t="s">
        <v>936</v>
      </c>
      <c r="Z72" s="298" t="s">
        <v>937</v>
      </c>
      <c r="AA72" s="301">
        <v>0.56000000000000005</v>
      </c>
      <c r="AB72" s="298" t="s">
        <v>938</v>
      </c>
      <c r="AC72" s="330"/>
      <c r="AD72" s="330"/>
      <c r="AE72" s="330"/>
    </row>
    <row r="73" spans="1:31" s="44" customFormat="1" ht="162" x14ac:dyDescent="0.2">
      <c r="A73" s="290">
        <v>49</v>
      </c>
      <c r="B73" s="181" t="s">
        <v>869</v>
      </c>
      <c r="C73" s="181" t="s">
        <v>870</v>
      </c>
      <c r="D73" s="240" t="s">
        <v>939</v>
      </c>
      <c r="E73" s="240" t="s">
        <v>940</v>
      </c>
      <c r="F73" s="240" t="s">
        <v>941</v>
      </c>
      <c r="G73" s="231" t="s">
        <v>638</v>
      </c>
      <c r="H73" s="180" t="s">
        <v>326</v>
      </c>
      <c r="I73" s="293">
        <v>2</v>
      </c>
      <c r="J73" s="294">
        <v>4</v>
      </c>
      <c r="K73" s="295" t="s">
        <v>103</v>
      </c>
      <c r="L73" s="291" t="s">
        <v>942</v>
      </c>
      <c r="M73" s="293">
        <v>1</v>
      </c>
      <c r="N73" s="293">
        <v>3</v>
      </c>
      <c r="O73" s="295" t="s">
        <v>289</v>
      </c>
      <c r="P73" s="295" t="s">
        <v>127</v>
      </c>
      <c r="Q73" s="291" t="s">
        <v>943</v>
      </c>
      <c r="R73" s="296"/>
      <c r="S73" s="296" t="s">
        <v>932</v>
      </c>
      <c r="T73" s="296" t="s">
        <v>944</v>
      </c>
      <c r="U73" s="325" t="s">
        <v>945</v>
      </c>
      <c r="V73" s="318">
        <v>0.8</v>
      </c>
      <c r="W73" s="298" t="s">
        <v>946</v>
      </c>
      <c r="X73" s="301">
        <v>0.2</v>
      </c>
      <c r="Y73" s="298" t="s">
        <v>947</v>
      </c>
      <c r="Z73" s="298" t="s">
        <v>948</v>
      </c>
      <c r="AA73" s="301">
        <v>0.4</v>
      </c>
      <c r="AB73" s="298" t="s">
        <v>949</v>
      </c>
      <c r="AC73" s="330"/>
      <c r="AD73" s="330"/>
      <c r="AE73" s="330"/>
    </row>
    <row r="74" spans="1:31" s="44" customFormat="1" ht="103.5" customHeight="1" x14ac:dyDescent="0.2">
      <c r="A74" s="489">
        <v>50</v>
      </c>
      <c r="B74" s="511" t="s">
        <v>869</v>
      </c>
      <c r="C74" s="511" t="s">
        <v>950</v>
      </c>
      <c r="D74" s="492" t="s">
        <v>951</v>
      </c>
      <c r="E74" s="492" t="s">
        <v>952</v>
      </c>
      <c r="F74" s="492" t="s">
        <v>953</v>
      </c>
      <c r="G74" s="492" t="s">
        <v>638</v>
      </c>
      <c r="H74" s="515" t="s">
        <v>233</v>
      </c>
      <c r="I74" s="552">
        <v>1</v>
      </c>
      <c r="J74" s="555">
        <v>4</v>
      </c>
      <c r="K74" s="551" t="s">
        <v>289</v>
      </c>
      <c r="L74" s="303" t="s">
        <v>954</v>
      </c>
      <c r="M74" s="552">
        <v>1</v>
      </c>
      <c r="N74" s="552">
        <v>4</v>
      </c>
      <c r="O74" s="551" t="s">
        <v>289</v>
      </c>
      <c r="P74" s="551" t="s">
        <v>127</v>
      </c>
      <c r="Q74" s="553" t="s">
        <v>955</v>
      </c>
      <c r="R74" s="547"/>
      <c r="S74" s="547" t="s">
        <v>956</v>
      </c>
      <c r="T74" s="554">
        <v>43281</v>
      </c>
      <c r="U74" s="547" t="s">
        <v>957</v>
      </c>
      <c r="V74" s="547" t="s">
        <v>958</v>
      </c>
      <c r="W74" s="548" t="s">
        <v>508</v>
      </c>
      <c r="X74" s="549" t="s">
        <v>509</v>
      </c>
      <c r="Y74" s="548" t="s">
        <v>510</v>
      </c>
      <c r="Z74" s="548" t="s">
        <v>959</v>
      </c>
      <c r="AA74" s="540" t="s">
        <v>960</v>
      </c>
      <c r="AB74" s="550" t="s">
        <v>960</v>
      </c>
      <c r="AC74" s="540" t="s">
        <v>960</v>
      </c>
      <c r="AD74" s="540" t="s">
        <v>960</v>
      </c>
      <c r="AE74" s="540" t="s">
        <v>960</v>
      </c>
    </row>
    <row r="75" spans="1:31" s="44" customFormat="1" ht="70.5" customHeight="1" x14ac:dyDescent="0.2">
      <c r="A75" s="490"/>
      <c r="B75" s="513"/>
      <c r="C75" s="513"/>
      <c r="D75" s="493"/>
      <c r="E75" s="493"/>
      <c r="F75" s="493"/>
      <c r="G75" s="493"/>
      <c r="H75" s="517"/>
      <c r="I75" s="552"/>
      <c r="J75" s="555"/>
      <c r="K75" s="551"/>
      <c r="L75" s="303" t="s">
        <v>961</v>
      </c>
      <c r="M75" s="552"/>
      <c r="N75" s="552"/>
      <c r="O75" s="551"/>
      <c r="P75" s="551"/>
      <c r="Q75" s="553"/>
      <c r="R75" s="547"/>
      <c r="S75" s="547"/>
      <c r="T75" s="547"/>
      <c r="U75" s="547"/>
      <c r="V75" s="547"/>
      <c r="W75" s="548"/>
      <c r="X75" s="549"/>
      <c r="Y75" s="548"/>
      <c r="Z75" s="548"/>
      <c r="AA75" s="540"/>
      <c r="AB75" s="550"/>
      <c r="AC75" s="540"/>
      <c r="AD75" s="540"/>
      <c r="AE75" s="540"/>
    </row>
    <row r="76" spans="1:31" s="44" customFormat="1" ht="216" x14ac:dyDescent="0.2">
      <c r="A76" s="290">
        <v>51</v>
      </c>
      <c r="B76" s="181" t="s">
        <v>869</v>
      </c>
      <c r="C76" s="181" t="s">
        <v>950</v>
      </c>
      <c r="D76" s="240" t="s">
        <v>962</v>
      </c>
      <c r="E76" s="240" t="s">
        <v>963</v>
      </c>
      <c r="F76" s="240" t="s">
        <v>964</v>
      </c>
      <c r="G76" s="231" t="s">
        <v>638</v>
      </c>
      <c r="H76" s="180" t="s">
        <v>677</v>
      </c>
      <c r="I76" s="293">
        <v>1</v>
      </c>
      <c r="J76" s="294">
        <v>4</v>
      </c>
      <c r="K76" s="295" t="s">
        <v>289</v>
      </c>
      <c r="L76" s="294" t="s">
        <v>965</v>
      </c>
      <c r="M76" s="293">
        <v>1</v>
      </c>
      <c r="N76" s="293">
        <v>4</v>
      </c>
      <c r="O76" s="295" t="s">
        <v>289</v>
      </c>
      <c r="P76" s="295" t="s">
        <v>127</v>
      </c>
      <c r="Q76" s="343" t="s">
        <v>966</v>
      </c>
      <c r="R76" s="296"/>
      <c r="S76" s="296" t="s">
        <v>956</v>
      </c>
      <c r="T76" s="297">
        <v>43448</v>
      </c>
      <c r="U76" s="296" t="s">
        <v>967</v>
      </c>
      <c r="V76" s="296" t="s">
        <v>968</v>
      </c>
      <c r="W76" s="298" t="s">
        <v>969</v>
      </c>
      <c r="X76" s="301">
        <v>0.5</v>
      </c>
      <c r="Y76" s="298" t="s">
        <v>970</v>
      </c>
      <c r="Z76" s="298" t="s">
        <v>971</v>
      </c>
      <c r="AA76" s="301">
        <v>0.75</v>
      </c>
      <c r="AB76" s="298" t="s">
        <v>972</v>
      </c>
      <c r="AC76" s="300"/>
      <c r="AD76" s="300"/>
      <c r="AE76" s="300"/>
    </row>
    <row r="77" spans="1:31" s="44" customFormat="1" ht="144" x14ac:dyDescent="0.2">
      <c r="A77" s="290">
        <v>52</v>
      </c>
      <c r="B77" s="181" t="s">
        <v>869</v>
      </c>
      <c r="C77" s="181" t="s">
        <v>973</v>
      </c>
      <c r="D77" s="240" t="s">
        <v>974</v>
      </c>
      <c r="E77" s="240" t="s">
        <v>975</v>
      </c>
      <c r="F77" s="240" t="s">
        <v>976</v>
      </c>
      <c r="G77" s="231" t="s">
        <v>638</v>
      </c>
      <c r="H77" s="180" t="s">
        <v>233</v>
      </c>
      <c r="I77" s="293">
        <v>3</v>
      </c>
      <c r="J77" s="294">
        <v>3</v>
      </c>
      <c r="K77" s="295" t="s">
        <v>103</v>
      </c>
      <c r="L77" s="303" t="s">
        <v>977</v>
      </c>
      <c r="M77" s="293">
        <v>2</v>
      </c>
      <c r="N77" s="293">
        <v>3</v>
      </c>
      <c r="O77" s="295" t="s">
        <v>103</v>
      </c>
      <c r="P77" s="295" t="s">
        <v>128</v>
      </c>
      <c r="Q77" s="296" t="s">
        <v>978</v>
      </c>
      <c r="R77" s="296"/>
      <c r="S77" s="296" t="s">
        <v>979</v>
      </c>
      <c r="T77" s="296">
        <v>0</v>
      </c>
      <c r="U77" s="296" t="s">
        <v>980</v>
      </c>
      <c r="V77" s="296">
        <v>2</v>
      </c>
      <c r="W77" s="298" t="s">
        <v>981</v>
      </c>
      <c r="X77" s="299">
        <v>1</v>
      </c>
      <c r="Y77" s="299" t="s">
        <v>699</v>
      </c>
      <c r="Z77" s="298" t="s">
        <v>982</v>
      </c>
      <c r="AA77" s="299">
        <v>1</v>
      </c>
      <c r="AB77" s="298" t="s">
        <v>699</v>
      </c>
      <c r="AC77" s="300"/>
      <c r="AD77" s="300"/>
      <c r="AE77" s="300"/>
    </row>
    <row r="78" spans="1:31" s="44" customFormat="1" ht="90" x14ac:dyDescent="0.2">
      <c r="A78" s="290">
        <v>53</v>
      </c>
      <c r="B78" s="181" t="s">
        <v>869</v>
      </c>
      <c r="C78" s="181" t="s">
        <v>973</v>
      </c>
      <c r="D78" s="240" t="s">
        <v>983</v>
      </c>
      <c r="E78" s="240" t="s">
        <v>984</v>
      </c>
      <c r="F78" s="240" t="s">
        <v>985</v>
      </c>
      <c r="G78" s="231" t="s">
        <v>638</v>
      </c>
      <c r="H78" s="180" t="s">
        <v>233</v>
      </c>
      <c r="I78" s="293">
        <v>3</v>
      </c>
      <c r="J78" s="294">
        <v>3</v>
      </c>
      <c r="K78" s="295" t="s">
        <v>103</v>
      </c>
      <c r="L78" s="303" t="s">
        <v>986</v>
      </c>
      <c r="M78" s="293">
        <v>2</v>
      </c>
      <c r="N78" s="293">
        <v>3</v>
      </c>
      <c r="O78" s="295" t="s">
        <v>103</v>
      </c>
      <c r="P78" s="295" t="s">
        <v>128</v>
      </c>
      <c r="Q78" s="296" t="s">
        <v>987</v>
      </c>
      <c r="R78" s="296"/>
      <c r="S78" s="296" t="s">
        <v>979</v>
      </c>
      <c r="T78" s="296">
        <v>0</v>
      </c>
      <c r="U78" s="296" t="s">
        <v>988</v>
      </c>
      <c r="V78" s="296">
        <v>2</v>
      </c>
      <c r="W78" s="298" t="s">
        <v>519</v>
      </c>
      <c r="X78" s="299" t="s">
        <v>519</v>
      </c>
      <c r="Y78" s="299" t="s">
        <v>519</v>
      </c>
      <c r="Z78" s="298" t="s">
        <v>519</v>
      </c>
      <c r="AA78" s="299" t="s">
        <v>519</v>
      </c>
      <c r="AB78" s="298" t="s">
        <v>519</v>
      </c>
      <c r="AC78" s="300"/>
      <c r="AD78" s="300"/>
      <c r="AE78" s="300"/>
    </row>
    <row r="79" spans="1:31" s="44" customFormat="1" ht="108" x14ac:dyDescent="0.2">
      <c r="A79" s="290">
        <v>54</v>
      </c>
      <c r="B79" s="181" t="s">
        <v>869</v>
      </c>
      <c r="C79" s="181" t="s">
        <v>973</v>
      </c>
      <c r="D79" s="240" t="s">
        <v>989</v>
      </c>
      <c r="E79" s="240" t="s">
        <v>990</v>
      </c>
      <c r="F79" s="240" t="s">
        <v>991</v>
      </c>
      <c r="G79" s="231" t="s">
        <v>638</v>
      </c>
      <c r="H79" s="180" t="s">
        <v>677</v>
      </c>
      <c r="I79" s="293">
        <v>3</v>
      </c>
      <c r="J79" s="294">
        <v>3</v>
      </c>
      <c r="K79" s="295" t="s">
        <v>103</v>
      </c>
      <c r="L79" s="303" t="s">
        <v>992</v>
      </c>
      <c r="M79" s="293">
        <v>3</v>
      </c>
      <c r="N79" s="293">
        <v>3</v>
      </c>
      <c r="O79" s="295" t="s">
        <v>103</v>
      </c>
      <c r="P79" s="295" t="s">
        <v>128</v>
      </c>
      <c r="Q79" s="296" t="s">
        <v>993</v>
      </c>
      <c r="R79" s="296"/>
      <c r="S79" s="296" t="s">
        <v>979</v>
      </c>
      <c r="T79" s="296">
        <v>0</v>
      </c>
      <c r="U79" s="296" t="s">
        <v>994</v>
      </c>
      <c r="V79" s="296">
        <v>3</v>
      </c>
      <c r="W79" s="298" t="s">
        <v>995</v>
      </c>
      <c r="X79" s="299">
        <v>1</v>
      </c>
      <c r="Y79" s="299" t="s">
        <v>996</v>
      </c>
      <c r="Z79" s="298" t="s">
        <v>995</v>
      </c>
      <c r="AA79" s="299">
        <v>1</v>
      </c>
      <c r="AB79" s="298" t="s">
        <v>996</v>
      </c>
      <c r="AC79" s="300"/>
      <c r="AD79" s="300"/>
      <c r="AE79" s="300"/>
    </row>
    <row r="80" spans="1:31" s="44" customFormat="1" ht="198" x14ac:dyDescent="0.2">
      <c r="A80" s="290">
        <v>55</v>
      </c>
      <c r="B80" s="181" t="s">
        <v>869</v>
      </c>
      <c r="C80" s="181" t="s">
        <v>973</v>
      </c>
      <c r="D80" s="240" t="s">
        <v>997</v>
      </c>
      <c r="E80" s="240" t="s">
        <v>998</v>
      </c>
      <c r="F80" s="240" t="s">
        <v>999</v>
      </c>
      <c r="G80" s="231" t="s">
        <v>638</v>
      </c>
      <c r="H80" s="180" t="s">
        <v>233</v>
      </c>
      <c r="I80" s="293">
        <v>3</v>
      </c>
      <c r="J80" s="294">
        <v>2</v>
      </c>
      <c r="K80" s="295" t="s">
        <v>103</v>
      </c>
      <c r="L80" s="303" t="s">
        <v>1000</v>
      </c>
      <c r="M80" s="293">
        <v>2</v>
      </c>
      <c r="N80" s="293">
        <v>2</v>
      </c>
      <c r="O80" s="295" t="s">
        <v>289</v>
      </c>
      <c r="P80" s="295" t="s">
        <v>127</v>
      </c>
      <c r="Q80" s="296" t="s">
        <v>1001</v>
      </c>
      <c r="R80" s="296"/>
      <c r="S80" s="296" t="s">
        <v>979</v>
      </c>
      <c r="T80" s="296">
        <v>0</v>
      </c>
      <c r="U80" s="296" t="s">
        <v>1002</v>
      </c>
      <c r="V80" s="296">
        <v>3</v>
      </c>
      <c r="W80" s="298" t="s">
        <v>519</v>
      </c>
      <c r="X80" s="299" t="s">
        <v>519</v>
      </c>
      <c r="Y80" s="299" t="s">
        <v>519</v>
      </c>
      <c r="Z80" s="298" t="s">
        <v>519</v>
      </c>
      <c r="AA80" s="299" t="s">
        <v>519</v>
      </c>
      <c r="AB80" s="298" t="s">
        <v>519</v>
      </c>
      <c r="AC80" s="300"/>
      <c r="AD80" s="300"/>
      <c r="AE80" s="300"/>
    </row>
    <row r="81" spans="1:31" s="44" customFormat="1" ht="60" customHeight="1" x14ac:dyDescent="0.2">
      <c r="A81" s="489">
        <v>56</v>
      </c>
      <c r="B81" s="511" t="s">
        <v>192</v>
      </c>
      <c r="C81" s="511" t="s">
        <v>163</v>
      </c>
      <c r="D81" s="492" t="s">
        <v>1003</v>
      </c>
      <c r="E81" s="492" t="s">
        <v>1004</v>
      </c>
      <c r="F81" s="492" t="s">
        <v>1005</v>
      </c>
      <c r="G81" s="492" t="s">
        <v>638</v>
      </c>
      <c r="H81" s="515" t="s">
        <v>233</v>
      </c>
      <c r="I81" s="534">
        <v>5</v>
      </c>
      <c r="J81" s="541">
        <v>3</v>
      </c>
      <c r="K81" s="537" t="s">
        <v>102</v>
      </c>
      <c r="L81" s="544" t="s">
        <v>1006</v>
      </c>
      <c r="M81" s="534">
        <v>5</v>
      </c>
      <c r="N81" s="534">
        <v>3</v>
      </c>
      <c r="O81" s="537" t="s">
        <v>102</v>
      </c>
      <c r="P81" s="537" t="s">
        <v>128</v>
      </c>
      <c r="Q81" s="315" t="s">
        <v>1007</v>
      </c>
      <c r="R81" s="296"/>
      <c r="S81" s="296" t="s">
        <v>1008</v>
      </c>
      <c r="T81" s="297" t="s">
        <v>1009</v>
      </c>
      <c r="U81" s="296" t="s">
        <v>1010</v>
      </c>
      <c r="V81" s="320">
        <v>1</v>
      </c>
      <c r="W81" s="298" t="s">
        <v>1011</v>
      </c>
      <c r="X81" s="344" t="s">
        <v>1012</v>
      </c>
      <c r="Y81" s="298" t="s">
        <v>1013</v>
      </c>
      <c r="Z81" s="298" t="s">
        <v>1014</v>
      </c>
      <c r="AA81" s="301">
        <v>1</v>
      </c>
      <c r="AB81" s="298" t="s">
        <v>1015</v>
      </c>
      <c r="AC81" s="330"/>
      <c r="AD81" s="330"/>
      <c r="AE81" s="330"/>
    </row>
    <row r="82" spans="1:31" s="44" customFormat="1" ht="45" x14ac:dyDescent="0.2">
      <c r="A82" s="491"/>
      <c r="B82" s="512"/>
      <c r="C82" s="512"/>
      <c r="D82" s="514"/>
      <c r="E82" s="514"/>
      <c r="F82" s="514"/>
      <c r="G82" s="514"/>
      <c r="H82" s="516"/>
      <c r="I82" s="535"/>
      <c r="J82" s="542"/>
      <c r="K82" s="538"/>
      <c r="L82" s="545"/>
      <c r="M82" s="535"/>
      <c r="N82" s="535"/>
      <c r="O82" s="538"/>
      <c r="P82" s="538"/>
      <c r="Q82" s="315" t="s">
        <v>1016</v>
      </c>
      <c r="R82" s="296"/>
      <c r="S82" s="296" t="s">
        <v>1017</v>
      </c>
      <c r="T82" s="297" t="s">
        <v>1009</v>
      </c>
      <c r="U82" s="296" t="s">
        <v>1018</v>
      </c>
      <c r="V82" s="296">
        <v>1</v>
      </c>
      <c r="W82" s="298" t="s">
        <v>1019</v>
      </c>
      <c r="X82" s="299">
        <v>0</v>
      </c>
      <c r="Y82" s="298" t="s">
        <v>699</v>
      </c>
      <c r="Z82" s="298" t="s">
        <v>1020</v>
      </c>
      <c r="AA82" s="299">
        <v>0</v>
      </c>
      <c r="AB82" s="298"/>
      <c r="AC82" s="330"/>
      <c r="AD82" s="330"/>
      <c r="AE82" s="330"/>
    </row>
    <row r="83" spans="1:31" s="44" customFormat="1" ht="60" x14ac:dyDescent="0.2">
      <c r="A83" s="490"/>
      <c r="B83" s="513"/>
      <c r="C83" s="513"/>
      <c r="D83" s="493"/>
      <c r="E83" s="493"/>
      <c r="F83" s="493"/>
      <c r="G83" s="493"/>
      <c r="H83" s="517"/>
      <c r="I83" s="536"/>
      <c r="J83" s="543"/>
      <c r="K83" s="539"/>
      <c r="L83" s="546"/>
      <c r="M83" s="536"/>
      <c r="N83" s="536"/>
      <c r="O83" s="539"/>
      <c r="P83" s="539"/>
      <c r="Q83" s="315" t="s">
        <v>1021</v>
      </c>
      <c r="R83" s="296"/>
      <c r="S83" s="296" t="s">
        <v>1017</v>
      </c>
      <c r="T83" s="297" t="s">
        <v>1022</v>
      </c>
      <c r="U83" s="296" t="s">
        <v>1023</v>
      </c>
      <c r="V83" s="318">
        <v>1</v>
      </c>
      <c r="W83" s="298"/>
      <c r="X83" s="299"/>
      <c r="Y83" s="298"/>
      <c r="Z83" s="298" t="s">
        <v>1024</v>
      </c>
      <c r="AA83" s="299">
        <v>0</v>
      </c>
      <c r="AB83" s="298"/>
      <c r="AC83" s="330"/>
      <c r="AD83" s="330"/>
      <c r="AE83" s="330"/>
    </row>
    <row r="84" spans="1:31" s="44" customFormat="1" ht="189.75" customHeight="1" x14ac:dyDescent="0.2">
      <c r="A84" s="290">
        <v>57</v>
      </c>
      <c r="B84" s="181" t="s">
        <v>192</v>
      </c>
      <c r="C84" s="181" t="s">
        <v>352</v>
      </c>
      <c r="D84" s="240" t="s">
        <v>1025</v>
      </c>
      <c r="E84" s="240" t="s">
        <v>1026</v>
      </c>
      <c r="F84" s="240" t="s">
        <v>1027</v>
      </c>
      <c r="G84" s="231" t="s">
        <v>638</v>
      </c>
      <c r="H84" s="180" t="s">
        <v>233</v>
      </c>
      <c r="I84" s="345">
        <v>3</v>
      </c>
      <c r="J84" s="345">
        <v>4</v>
      </c>
      <c r="K84" s="346" t="s">
        <v>102</v>
      </c>
      <c r="L84" s="347" t="s">
        <v>1028</v>
      </c>
      <c r="M84" s="348">
        <v>2</v>
      </c>
      <c r="N84" s="348">
        <v>4</v>
      </c>
      <c r="O84" s="346" t="s">
        <v>103</v>
      </c>
      <c r="P84" s="348" t="s">
        <v>128</v>
      </c>
      <c r="Q84" s="347" t="s">
        <v>1029</v>
      </c>
      <c r="R84" s="348" t="s">
        <v>350</v>
      </c>
      <c r="S84" s="348" t="s">
        <v>1030</v>
      </c>
      <c r="T84" s="349" t="s">
        <v>1031</v>
      </c>
      <c r="U84" s="348" t="s">
        <v>1032</v>
      </c>
      <c r="V84" s="348" t="s">
        <v>1033</v>
      </c>
      <c r="W84" s="298" t="s">
        <v>1034</v>
      </c>
      <c r="X84" s="350" t="s">
        <v>1035</v>
      </c>
      <c r="Y84" s="298" t="s">
        <v>1036</v>
      </c>
      <c r="Z84" s="298" t="s">
        <v>1037</v>
      </c>
      <c r="AA84" s="350" t="s">
        <v>1038</v>
      </c>
      <c r="AB84" s="298" t="s">
        <v>1039</v>
      </c>
      <c r="AC84" s="330"/>
      <c r="AD84" s="330"/>
      <c r="AE84" s="330"/>
    </row>
    <row r="85" spans="1:31" s="44" customFormat="1" ht="165" x14ac:dyDescent="0.2">
      <c r="A85" s="290">
        <v>58</v>
      </c>
      <c r="B85" s="181" t="s">
        <v>192</v>
      </c>
      <c r="C85" s="181" t="s">
        <v>394</v>
      </c>
      <c r="D85" s="240" t="s">
        <v>1040</v>
      </c>
      <c r="E85" s="240" t="s">
        <v>1041</v>
      </c>
      <c r="F85" s="240" t="s">
        <v>1042</v>
      </c>
      <c r="G85" s="231" t="s">
        <v>638</v>
      </c>
      <c r="H85" s="180" t="s">
        <v>324</v>
      </c>
      <c r="I85" s="351">
        <v>3</v>
      </c>
      <c r="J85" s="351">
        <v>4</v>
      </c>
      <c r="K85" s="352" t="s">
        <v>102</v>
      </c>
      <c r="L85" s="353" t="s">
        <v>1043</v>
      </c>
      <c r="M85" s="354">
        <v>2</v>
      </c>
      <c r="N85" s="354">
        <v>4</v>
      </c>
      <c r="O85" s="352" t="s">
        <v>103</v>
      </c>
      <c r="P85" s="354" t="s">
        <v>128</v>
      </c>
      <c r="Q85" s="347" t="s">
        <v>1044</v>
      </c>
      <c r="R85" s="348"/>
      <c r="S85" s="348" t="s">
        <v>1045</v>
      </c>
      <c r="T85" s="349" t="s">
        <v>1046</v>
      </c>
      <c r="U85" s="348" t="s">
        <v>1047</v>
      </c>
      <c r="V85" s="348" t="s">
        <v>1048</v>
      </c>
      <c r="W85" s="355" t="s">
        <v>1049</v>
      </c>
      <c r="X85" s="350" t="s">
        <v>1050</v>
      </c>
      <c r="Y85" s="355" t="s">
        <v>1051</v>
      </c>
      <c r="Z85" s="355" t="s">
        <v>1052</v>
      </c>
      <c r="AA85" s="350" t="s">
        <v>1053</v>
      </c>
      <c r="AB85" s="355" t="s">
        <v>1054</v>
      </c>
      <c r="AC85" s="330"/>
      <c r="AD85" s="330"/>
      <c r="AE85" s="330"/>
    </row>
    <row r="86" spans="1:31" s="44" customFormat="1" ht="120" x14ac:dyDescent="0.2">
      <c r="A86" s="290">
        <v>59</v>
      </c>
      <c r="B86" s="181" t="s">
        <v>192</v>
      </c>
      <c r="C86" s="181" t="s">
        <v>394</v>
      </c>
      <c r="D86" s="240" t="s">
        <v>1040</v>
      </c>
      <c r="E86" s="240" t="s">
        <v>1055</v>
      </c>
      <c r="F86" s="240" t="s">
        <v>1042</v>
      </c>
      <c r="G86" s="231" t="s">
        <v>638</v>
      </c>
      <c r="H86" s="180" t="s">
        <v>324</v>
      </c>
      <c r="I86" s="345">
        <v>3</v>
      </c>
      <c r="J86" s="345">
        <v>4</v>
      </c>
      <c r="K86" s="346" t="s">
        <v>102</v>
      </c>
      <c r="L86" s="347" t="s">
        <v>1056</v>
      </c>
      <c r="M86" s="348">
        <v>2</v>
      </c>
      <c r="N86" s="348">
        <v>4</v>
      </c>
      <c r="O86" s="346" t="s">
        <v>103</v>
      </c>
      <c r="P86" s="348" t="s">
        <v>128</v>
      </c>
      <c r="Q86" s="347" t="s">
        <v>1057</v>
      </c>
      <c r="R86" s="348"/>
      <c r="S86" s="348" t="s">
        <v>1045</v>
      </c>
      <c r="T86" s="349" t="s">
        <v>1046</v>
      </c>
      <c r="U86" s="348" t="s">
        <v>1058</v>
      </c>
      <c r="V86" s="348" t="s">
        <v>1059</v>
      </c>
      <c r="W86" s="355" t="s">
        <v>1060</v>
      </c>
      <c r="X86" s="350" t="s">
        <v>1061</v>
      </c>
      <c r="Y86" s="355" t="s">
        <v>1062</v>
      </c>
      <c r="Z86" s="355" t="s">
        <v>1063</v>
      </c>
      <c r="AA86" s="356" t="s">
        <v>1064</v>
      </c>
      <c r="AB86" s="355" t="s">
        <v>1065</v>
      </c>
      <c r="AC86" s="330"/>
      <c r="AD86" s="330"/>
      <c r="AE86" s="330"/>
    </row>
    <row r="87" spans="1:31" s="44" customFormat="1" ht="90" x14ac:dyDescent="0.2">
      <c r="A87" s="290">
        <v>60</v>
      </c>
      <c r="B87" s="181" t="s">
        <v>192</v>
      </c>
      <c r="C87" s="181" t="s">
        <v>394</v>
      </c>
      <c r="D87" s="240" t="s">
        <v>1066</v>
      </c>
      <c r="E87" s="240" t="s">
        <v>1067</v>
      </c>
      <c r="F87" s="240" t="s">
        <v>1068</v>
      </c>
      <c r="G87" s="231" t="s">
        <v>638</v>
      </c>
      <c r="H87" s="180" t="s">
        <v>324</v>
      </c>
      <c r="I87" s="345">
        <v>3</v>
      </c>
      <c r="J87" s="345">
        <v>4</v>
      </c>
      <c r="K87" s="346" t="s">
        <v>102</v>
      </c>
      <c r="L87" s="347" t="s">
        <v>1069</v>
      </c>
      <c r="M87" s="348">
        <v>2</v>
      </c>
      <c r="N87" s="348">
        <v>4</v>
      </c>
      <c r="O87" s="346" t="s">
        <v>103</v>
      </c>
      <c r="P87" s="348" t="s">
        <v>128</v>
      </c>
      <c r="Q87" s="347" t="s">
        <v>1070</v>
      </c>
      <c r="R87" s="348"/>
      <c r="S87" s="348" t="s">
        <v>1045</v>
      </c>
      <c r="T87" s="349" t="s">
        <v>1046</v>
      </c>
      <c r="U87" s="348" t="s">
        <v>1071</v>
      </c>
      <c r="V87" s="357">
        <v>0.95</v>
      </c>
      <c r="W87" s="355" t="s">
        <v>1072</v>
      </c>
      <c r="X87" s="356">
        <v>0.85</v>
      </c>
      <c r="Y87" s="355" t="s">
        <v>1073</v>
      </c>
      <c r="Z87" s="355" t="s">
        <v>1074</v>
      </c>
      <c r="AA87" s="356">
        <v>0.95</v>
      </c>
      <c r="AB87" s="355" t="s">
        <v>1065</v>
      </c>
      <c r="AC87" s="330"/>
      <c r="AD87" s="330"/>
      <c r="AE87" s="330"/>
    </row>
    <row r="88" spans="1:31" s="44" customFormat="1" ht="96" customHeight="1" x14ac:dyDescent="0.2">
      <c r="A88" s="489">
        <v>61</v>
      </c>
      <c r="B88" s="511" t="s">
        <v>169</v>
      </c>
      <c r="C88" s="511" t="s">
        <v>350</v>
      </c>
      <c r="D88" s="492" t="str">
        <f>+'[9]Identificación riesgo Gestión'!$B$15</f>
        <v xml:space="preserve">Alto volumen de peticiones, quejas, reclamos y sugerencias
</v>
      </c>
      <c r="E88" s="492" t="str">
        <f>+'[9]Identificación riesgo Gestión'!$C$15</f>
        <v>Inoportuna respuesta a las peticiones, quejas,
reclamos y sugerencias</v>
      </c>
      <c r="F88" s="492" t="str">
        <f>+'[9]Identificación riesgo Gestión'!$D$15</f>
        <v>Aplicación de sanciones legales y disciplinarias</v>
      </c>
      <c r="G88" s="492" t="s">
        <v>638</v>
      </c>
      <c r="H88" s="515" t="s">
        <v>677</v>
      </c>
      <c r="I88" s="502">
        <v>3</v>
      </c>
      <c r="J88" s="502">
        <v>4</v>
      </c>
      <c r="K88" s="506" t="s">
        <v>102</v>
      </c>
      <c r="L88" s="509" t="s">
        <v>1075</v>
      </c>
      <c r="M88" s="534">
        <v>2</v>
      </c>
      <c r="N88" s="534">
        <v>4</v>
      </c>
      <c r="O88" s="537" t="s">
        <v>103</v>
      </c>
      <c r="P88" s="537" t="s">
        <v>128</v>
      </c>
      <c r="Q88" s="509" t="s">
        <v>1076</v>
      </c>
      <c r="R88" s="494"/>
      <c r="S88" s="520" t="str">
        <f>+'[9]Identificación acciones Gestión'!$F$14</f>
        <v>Coordinador del Grupo de Atención al Ciudadano</v>
      </c>
      <c r="T88" s="520" t="s">
        <v>1077</v>
      </c>
      <c r="U88" s="520" t="s">
        <v>1078</v>
      </c>
      <c r="V88" s="529">
        <v>48</v>
      </c>
      <c r="W88" s="524" t="s">
        <v>1079</v>
      </c>
      <c r="X88" s="531">
        <v>0.33333333333333331</v>
      </c>
      <c r="Y88" s="524" t="s">
        <v>1080</v>
      </c>
      <c r="Z88" s="524" t="s">
        <v>1081</v>
      </c>
      <c r="AA88" s="526">
        <v>0.66</v>
      </c>
      <c r="AB88" s="524" t="s">
        <v>1080</v>
      </c>
      <c r="AC88" s="518"/>
      <c r="AD88" s="518"/>
      <c r="AE88" s="518"/>
    </row>
    <row r="89" spans="1:31" s="44" customFormat="1" ht="96" customHeight="1" x14ac:dyDescent="0.2">
      <c r="A89" s="491"/>
      <c r="B89" s="512"/>
      <c r="C89" s="512"/>
      <c r="D89" s="493"/>
      <c r="E89" s="514"/>
      <c r="F89" s="493"/>
      <c r="G89" s="514"/>
      <c r="H89" s="516"/>
      <c r="I89" s="503"/>
      <c r="J89" s="503"/>
      <c r="K89" s="507"/>
      <c r="L89" s="533"/>
      <c r="M89" s="535"/>
      <c r="N89" s="535"/>
      <c r="O89" s="538"/>
      <c r="P89" s="538"/>
      <c r="Q89" s="510"/>
      <c r="R89" s="505"/>
      <c r="S89" s="528"/>
      <c r="T89" s="528"/>
      <c r="U89" s="521"/>
      <c r="V89" s="530"/>
      <c r="W89" s="525"/>
      <c r="X89" s="532"/>
      <c r="Y89" s="525"/>
      <c r="Z89" s="525"/>
      <c r="AA89" s="519"/>
      <c r="AB89" s="525"/>
      <c r="AC89" s="519"/>
      <c r="AD89" s="519"/>
      <c r="AE89" s="519"/>
    </row>
    <row r="90" spans="1:31" s="44" customFormat="1" ht="96" customHeight="1" x14ac:dyDescent="0.2">
      <c r="A90" s="491"/>
      <c r="B90" s="512"/>
      <c r="C90" s="512"/>
      <c r="D90" s="492" t="str">
        <f>+'[9]Identificación riesgo Gestión'!$B$16</f>
        <v>Los Sistemas de Información no son efectivos en la contabilización de los tiempos</v>
      </c>
      <c r="E90" s="514"/>
      <c r="F90" s="492" t="str">
        <f>+'[9]Identificación riesgo Gestión'!$D$16</f>
        <v>Incremento de las quejas y reclamos</v>
      </c>
      <c r="G90" s="514"/>
      <c r="H90" s="516"/>
      <c r="I90" s="503"/>
      <c r="J90" s="503"/>
      <c r="K90" s="507"/>
      <c r="L90" s="533"/>
      <c r="M90" s="535"/>
      <c r="N90" s="535"/>
      <c r="O90" s="538"/>
      <c r="P90" s="538"/>
      <c r="Q90" s="509" t="s">
        <v>1082</v>
      </c>
      <c r="R90" s="505"/>
      <c r="S90" s="528"/>
      <c r="T90" s="528"/>
      <c r="U90" s="520" t="s">
        <v>1083</v>
      </c>
      <c r="V90" s="522">
        <v>1</v>
      </c>
      <c r="W90" s="524" t="s">
        <v>1084</v>
      </c>
      <c r="X90" s="526">
        <v>1</v>
      </c>
      <c r="Y90" s="524" t="s">
        <v>1085</v>
      </c>
      <c r="Z90" s="524"/>
      <c r="AA90" s="518"/>
      <c r="AB90" s="524"/>
      <c r="AC90" s="518"/>
      <c r="AD90" s="518"/>
      <c r="AE90" s="518"/>
    </row>
    <row r="91" spans="1:31" s="44" customFormat="1" ht="96" customHeight="1" x14ac:dyDescent="0.2">
      <c r="A91" s="490"/>
      <c r="B91" s="513"/>
      <c r="C91" s="513"/>
      <c r="D91" s="493"/>
      <c r="E91" s="493"/>
      <c r="F91" s="493"/>
      <c r="G91" s="493"/>
      <c r="H91" s="517"/>
      <c r="I91" s="504"/>
      <c r="J91" s="504"/>
      <c r="K91" s="508"/>
      <c r="L91" s="510"/>
      <c r="M91" s="536"/>
      <c r="N91" s="536"/>
      <c r="O91" s="539"/>
      <c r="P91" s="539"/>
      <c r="Q91" s="510"/>
      <c r="R91" s="495"/>
      <c r="S91" s="521"/>
      <c r="T91" s="521"/>
      <c r="U91" s="521"/>
      <c r="V91" s="523"/>
      <c r="W91" s="525"/>
      <c r="X91" s="527"/>
      <c r="Y91" s="525"/>
      <c r="Z91" s="525"/>
      <c r="AA91" s="519"/>
      <c r="AB91" s="525"/>
      <c r="AC91" s="519"/>
      <c r="AD91" s="519"/>
      <c r="AE91" s="519"/>
    </row>
    <row r="92" spans="1:31" s="44" customFormat="1" ht="90" x14ac:dyDescent="0.2">
      <c r="A92" s="489">
        <v>62</v>
      </c>
      <c r="B92" s="511" t="s">
        <v>169</v>
      </c>
      <c r="C92" s="511" t="s">
        <v>350</v>
      </c>
      <c r="D92" s="240" t="s">
        <v>1086</v>
      </c>
      <c r="E92" s="492" t="s">
        <v>1087</v>
      </c>
      <c r="F92" s="240" t="s">
        <v>1088</v>
      </c>
      <c r="G92" s="492" t="s">
        <v>638</v>
      </c>
      <c r="H92" s="515" t="s">
        <v>677</v>
      </c>
      <c r="I92" s="502">
        <v>3</v>
      </c>
      <c r="J92" s="502">
        <v>5</v>
      </c>
      <c r="K92" s="506" t="s">
        <v>102</v>
      </c>
      <c r="L92" s="502" t="s">
        <v>1089</v>
      </c>
      <c r="M92" s="494">
        <v>2</v>
      </c>
      <c r="N92" s="494">
        <v>5</v>
      </c>
      <c r="O92" s="506" t="s">
        <v>102</v>
      </c>
      <c r="P92" s="494" t="s">
        <v>128</v>
      </c>
      <c r="Q92" s="347" t="s">
        <v>1090</v>
      </c>
      <c r="R92" s="494"/>
      <c r="S92" s="494" t="s">
        <v>473</v>
      </c>
      <c r="T92" s="494" t="s">
        <v>1091</v>
      </c>
      <c r="U92" s="348" t="s">
        <v>1092</v>
      </c>
      <c r="V92" s="357">
        <v>1</v>
      </c>
      <c r="W92" s="355" t="s">
        <v>1093</v>
      </c>
      <c r="X92" s="356">
        <v>0.57999999999999996</v>
      </c>
      <c r="Y92" s="355" t="s">
        <v>1094</v>
      </c>
      <c r="Z92" s="355" t="s">
        <v>1095</v>
      </c>
      <c r="AA92" s="356">
        <v>1</v>
      </c>
      <c r="AB92" s="355" t="s">
        <v>1096</v>
      </c>
      <c r="AC92" s="330"/>
      <c r="AD92" s="330"/>
      <c r="AE92" s="330"/>
    </row>
    <row r="93" spans="1:31" s="44" customFormat="1" ht="66" customHeight="1" x14ac:dyDescent="0.2">
      <c r="A93" s="491"/>
      <c r="B93" s="512"/>
      <c r="C93" s="512"/>
      <c r="D93" s="492" t="s">
        <v>1102</v>
      </c>
      <c r="E93" s="514"/>
      <c r="F93" s="240" t="s">
        <v>1097</v>
      </c>
      <c r="G93" s="514"/>
      <c r="H93" s="516"/>
      <c r="I93" s="503"/>
      <c r="J93" s="503"/>
      <c r="K93" s="507"/>
      <c r="L93" s="503"/>
      <c r="M93" s="505"/>
      <c r="N93" s="505"/>
      <c r="O93" s="507"/>
      <c r="P93" s="505"/>
      <c r="Q93" s="509" t="s">
        <v>1098</v>
      </c>
      <c r="R93" s="505"/>
      <c r="S93" s="505"/>
      <c r="T93" s="505"/>
      <c r="U93" s="494" t="s">
        <v>1099</v>
      </c>
      <c r="V93" s="496">
        <v>1</v>
      </c>
      <c r="W93" s="498" t="s">
        <v>1100</v>
      </c>
      <c r="X93" s="500">
        <v>1</v>
      </c>
      <c r="Y93" s="498" t="s">
        <v>1101</v>
      </c>
      <c r="Z93" s="498"/>
      <c r="AA93" s="500"/>
      <c r="AB93" s="498"/>
      <c r="AC93" s="487"/>
      <c r="AD93" s="487"/>
      <c r="AE93" s="487"/>
    </row>
    <row r="94" spans="1:31" s="44" customFormat="1" ht="73.5" customHeight="1" x14ac:dyDescent="0.2">
      <c r="A94" s="490"/>
      <c r="B94" s="513"/>
      <c r="C94" s="513"/>
      <c r="D94" s="493"/>
      <c r="E94" s="493"/>
      <c r="F94" s="240" t="s">
        <v>1103</v>
      </c>
      <c r="G94" s="493"/>
      <c r="H94" s="517"/>
      <c r="I94" s="504"/>
      <c r="J94" s="504"/>
      <c r="K94" s="508"/>
      <c r="L94" s="504"/>
      <c r="M94" s="495"/>
      <c r="N94" s="495"/>
      <c r="O94" s="508"/>
      <c r="P94" s="495"/>
      <c r="Q94" s="510"/>
      <c r="R94" s="495"/>
      <c r="S94" s="495"/>
      <c r="T94" s="495"/>
      <c r="U94" s="495"/>
      <c r="V94" s="497"/>
      <c r="W94" s="499"/>
      <c r="X94" s="501"/>
      <c r="Y94" s="499"/>
      <c r="Z94" s="499"/>
      <c r="AA94" s="501"/>
      <c r="AB94" s="499"/>
      <c r="AC94" s="488"/>
      <c r="AD94" s="488"/>
      <c r="AE94" s="488"/>
    </row>
    <row r="95" spans="1:31" s="44" customFormat="1" ht="144" x14ac:dyDescent="0.2">
      <c r="A95" s="290">
        <v>63</v>
      </c>
      <c r="B95" s="181" t="s">
        <v>1104</v>
      </c>
      <c r="C95" s="181" t="s">
        <v>1105</v>
      </c>
      <c r="D95" s="240" t="s">
        <v>1106</v>
      </c>
      <c r="E95" s="240" t="s">
        <v>1107</v>
      </c>
      <c r="F95" s="240" t="s">
        <v>1108</v>
      </c>
      <c r="G95" s="231" t="s">
        <v>638</v>
      </c>
      <c r="H95" s="180" t="s">
        <v>677</v>
      </c>
      <c r="I95" s="305">
        <v>3</v>
      </c>
      <c r="J95" s="306">
        <v>4</v>
      </c>
      <c r="K95" s="307" t="s">
        <v>102</v>
      </c>
      <c r="L95" s="306" t="s">
        <v>1109</v>
      </c>
      <c r="M95" s="305">
        <v>1</v>
      </c>
      <c r="N95" s="305">
        <v>4</v>
      </c>
      <c r="O95" s="309" t="s">
        <v>289</v>
      </c>
      <c r="P95" s="309" t="s">
        <v>744</v>
      </c>
      <c r="Q95" s="310" t="s">
        <v>1110</v>
      </c>
      <c r="R95" s="311"/>
      <c r="S95" s="311" t="s">
        <v>1111</v>
      </c>
      <c r="T95" s="311">
        <v>43343</v>
      </c>
      <c r="U95" s="311" t="s">
        <v>1112</v>
      </c>
      <c r="V95" s="311">
        <v>1</v>
      </c>
      <c r="W95" s="358" t="s">
        <v>1113</v>
      </c>
      <c r="X95" s="313">
        <v>1</v>
      </c>
      <c r="Y95" s="359" t="s">
        <v>1114</v>
      </c>
      <c r="Z95" s="358" t="s">
        <v>1113</v>
      </c>
      <c r="AA95" s="313">
        <v>1</v>
      </c>
      <c r="AB95" s="314" t="s">
        <v>1114</v>
      </c>
      <c r="AC95" s="359"/>
      <c r="AD95" s="359"/>
      <c r="AE95" s="359"/>
    </row>
    <row r="96" spans="1:31" s="44" customFormat="1" ht="162" x14ac:dyDescent="0.2">
      <c r="A96" s="290">
        <v>64</v>
      </c>
      <c r="B96" s="181" t="s">
        <v>1104</v>
      </c>
      <c r="C96" s="181" t="s">
        <v>350</v>
      </c>
      <c r="D96" s="240" t="s">
        <v>1115</v>
      </c>
      <c r="E96" s="240" t="s">
        <v>1116</v>
      </c>
      <c r="F96" s="240" t="s">
        <v>1117</v>
      </c>
      <c r="G96" s="231" t="s">
        <v>638</v>
      </c>
      <c r="H96" s="180" t="s">
        <v>677</v>
      </c>
      <c r="I96" s="305">
        <v>3</v>
      </c>
      <c r="J96" s="306">
        <v>4</v>
      </c>
      <c r="K96" s="307" t="s">
        <v>102</v>
      </c>
      <c r="L96" s="306" t="s">
        <v>1118</v>
      </c>
      <c r="M96" s="305">
        <v>1</v>
      </c>
      <c r="N96" s="305">
        <v>4</v>
      </c>
      <c r="O96" s="309" t="s">
        <v>289</v>
      </c>
      <c r="P96" s="309" t="s">
        <v>744</v>
      </c>
      <c r="Q96" s="310" t="s">
        <v>1119</v>
      </c>
      <c r="R96" s="311"/>
      <c r="S96" s="311" t="s">
        <v>1111</v>
      </c>
      <c r="T96" s="311">
        <v>43343</v>
      </c>
      <c r="U96" s="311" t="s">
        <v>1120</v>
      </c>
      <c r="V96" s="311">
        <v>1</v>
      </c>
      <c r="W96" s="358" t="s">
        <v>1121</v>
      </c>
      <c r="X96" s="313">
        <v>1</v>
      </c>
      <c r="Y96" s="359" t="s">
        <v>1122</v>
      </c>
      <c r="Z96" s="358" t="s">
        <v>1123</v>
      </c>
      <c r="AA96" s="313">
        <v>1</v>
      </c>
      <c r="AB96" s="314" t="s">
        <v>1124</v>
      </c>
      <c r="AC96" s="359"/>
      <c r="AD96" s="359"/>
      <c r="AE96" s="359"/>
    </row>
    <row r="97" spans="1:31" s="44" customFormat="1" ht="130.5" customHeight="1" x14ac:dyDescent="0.2">
      <c r="A97" s="363">
        <v>65</v>
      </c>
      <c r="B97" s="181" t="s">
        <v>869</v>
      </c>
      <c r="C97" s="181" t="s">
        <v>1193</v>
      </c>
      <c r="D97" s="384" t="s">
        <v>1162</v>
      </c>
      <c r="E97" s="384" t="s">
        <v>1163</v>
      </c>
      <c r="F97" s="384" t="s">
        <v>1164</v>
      </c>
      <c r="G97" s="385" t="s">
        <v>638</v>
      </c>
      <c r="H97" s="386" t="s">
        <v>233</v>
      </c>
      <c r="I97" s="387">
        <v>3</v>
      </c>
      <c r="J97" s="388">
        <v>4</v>
      </c>
      <c r="K97" s="389" t="s">
        <v>102</v>
      </c>
      <c r="L97" s="384" t="s">
        <v>1171</v>
      </c>
      <c r="M97" s="387">
        <v>1</v>
      </c>
      <c r="N97" s="387">
        <v>4</v>
      </c>
      <c r="O97" s="390" t="s">
        <v>289</v>
      </c>
      <c r="P97" s="384" t="s">
        <v>128</v>
      </c>
      <c r="Q97" s="384" t="s">
        <v>1172</v>
      </c>
      <c r="R97" s="311"/>
      <c r="S97" s="392" t="s">
        <v>1177</v>
      </c>
      <c r="T97" s="392" t="s">
        <v>444</v>
      </c>
      <c r="U97" s="384" t="s">
        <v>1178</v>
      </c>
      <c r="V97" s="400">
        <v>1</v>
      </c>
      <c r="W97" s="394" t="s">
        <v>1179</v>
      </c>
      <c r="X97" s="395">
        <v>0.33</v>
      </c>
      <c r="Y97" s="394" t="s">
        <v>1180</v>
      </c>
      <c r="Z97" s="394" t="s">
        <v>1181</v>
      </c>
      <c r="AA97" s="395">
        <v>0.66</v>
      </c>
      <c r="AB97" s="314"/>
      <c r="AC97" s="359"/>
      <c r="AD97" s="359"/>
      <c r="AE97" s="359"/>
    </row>
    <row r="98" spans="1:31" s="44" customFormat="1" ht="133.5" customHeight="1" x14ac:dyDescent="0.2">
      <c r="A98" s="363">
        <v>66</v>
      </c>
      <c r="B98" s="181" t="s">
        <v>869</v>
      </c>
      <c r="C98" s="181" t="s">
        <v>1193</v>
      </c>
      <c r="D98" s="384" t="s">
        <v>1165</v>
      </c>
      <c r="E98" s="384" t="s">
        <v>1166</v>
      </c>
      <c r="F98" s="384" t="s">
        <v>1167</v>
      </c>
      <c r="G98" s="385" t="s">
        <v>638</v>
      </c>
      <c r="H98" s="386" t="s">
        <v>233</v>
      </c>
      <c r="I98" s="387">
        <v>3</v>
      </c>
      <c r="J98" s="388">
        <v>4</v>
      </c>
      <c r="K98" s="389" t="s">
        <v>102</v>
      </c>
      <c r="L98" s="391" t="s">
        <v>1173</v>
      </c>
      <c r="M98" s="387">
        <v>1</v>
      </c>
      <c r="N98" s="387">
        <v>4</v>
      </c>
      <c r="O98" s="389" t="s">
        <v>289</v>
      </c>
      <c r="P98" s="390" t="s">
        <v>127</v>
      </c>
      <c r="Q98" s="384" t="s">
        <v>1174</v>
      </c>
      <c r="R98" s="311"/>
      <c r="S98" s="392" t="s">
        <v>443</v>
      </c>
      <c r="T98" s="392" t="s">
        <v>444</v>
      </c>
      <c r="U98" s="392" t="s">
        <v>1182</v>
      </c>
      <c r="V98" s="396" t="s">
        <v>1183</v>
      </c>
      <c r="W98" s="394" t="s">
        <v>1184</v>
      </c>
      <c r="X98" s="395" t="s">
        <v>1185</v>
      </c>
      <c r="Y98" s="394" t="s">
        <v>1186</v>
      </c>
      <c r="Z98" s="394" t="s">
        <v>1187</v>
      </c>
      <c r="AA98" s="395" t="s">
        <v>1188</v>
      </c>
      <c r="AB98" s="314"/>
      <c r="AC98" s="359"/>
      <c r="AD98" s="359"/>
      <c r="AE98" s="359"/>
    </row>
    <row r="99" spans="1:31" s="44" customFormat="1" ht="79.5" customHeight="1" x14ac:dyDescent="0.2">
      <c r="A99" s="363">
        <v>67</v>
      </c>
      <c r="B99" s="181" t="s">
        <v>869</v>
      </c>
      <c r="C99" s="181" t="s">
        <v>1193</v>
      </c>
      <c r="D99" s="384" t="s">
        <v>1168</v>
      </c>
      <c r="E99" s="384" t="s">
        <v>1169</v>
      </c>
      <c r="F99" s="384" t="s">
        <v>1170</v>
      </c>
      <c r="G99" s="385" t="s">
        <v>638</v>
      </c>
      <c r="H99" s="386" t="s">
        <v>677</v>
      </c>
      <c r="I99" s="387">
        <v>2</v>
      </c>
      <c r="J99" s="388">
        <v>4</v>
      </c>
      <c r="K99" s="389" t="s">
        <v>103</v>
      </c>
      <c r="L99" s="391" t="s">
        <v>1175</v>
      </c>
      <c r="M99" s="387">
        <v>1</v>
      </c>
      <c r="N99" s="387">
        <v>4</v>
      </c>
      <c r="O99" s="389" t="s">
        <v>289</v>
      </c>
      <c r="P99" s="390" t="s">
        <v>127</v>
      </c>
      <c r="Q99" s="392" t="s">
        <v>1176</v>
      </c>
      <c r="R99" s="311"/>
      <c r="S99" s="392" t="s">
        <v>443</v>
      </c>
      <c r="T99" s="392" t="s">
        <v>444</v>
      </c>
      <c r="U99" s="397" t="s">
        <v>1189</v>
      </c>
      <c r="V99" s="396">
        <v>1</v>
      </c>
      <c r="W99" s="398" t="s">
        <v>1190</v>
      </c>
      <c r="X99" s="393">
        <v>0.36</v>
      </c>
      <c r="Y99" s="399" t="s">
        <v>1191</v>
      </c>
      <c r="Z99" s="398" t="s">
        <v>1192</v>
      </c>
      <c r="AA99" s="393">
        <v>0.89</v>
      </c>
      <c r="AB99" s="314"/>
      <c r="AC99" s="359"/>
      <c r="AD99" s="359"/>
      <c r="AE99" s="359"/>
    </row>
    <row r="100" spans="1:31" s="44" customFormat="1" ht="53.25" customHeight="1" x14ac:dyDescent="0.2">
      <c r="A100" s="363">
        <v>68</v>
      </c>
      <c r="B100" s="181" t="s">
        <v>869</v>
      </c>
      <c r="C100" s="181" t="s">
        <v>1214</v>
      </c>
      <c r="D100" s="384" t="s">
        <v>1194</v>
      </c>
      <c r="E100" s="384" t="s">
        <v>1195</v>
      </c>
      <c r="F100" s="384" t="s">
        <v>1196</v>
      </c>
      <c r="G100" s="384" t="s">
        <v>638</v>
      </c>
      <c r="H100" s="384" t="s">
        <v>324</v>
      </c>
      <c r="I100" s="401">
        <v>2</v>
      </c>
      <c r="J100" s="402">
        <v>4</v>
      </c>
      <c r="K100" s="403" t="s">
        <v>103</v>
      </c>
      <c r="L100" s="404" t="s">
        <v>1197</v>
      </c>
      <c r="M100" s="401">
        <v>1</v>
      </c>
      <c r="N100" s="401">
        <v>4</v>
      </c>
      <c r="O100" s="405" t="s">
        <v>289</v>
      </c>
      <c r="P100" s="390" t="s">
        <v>127</v>
      </c>
      <c r="Q100" s="383"/>
      <c r="R100" s="311"/>
      <c r="S100" s="311"/>
      <c r="T100" s="311"/>
      <c r="U100" s="311"/>
      <c r="V100" s="311"/>
      <c r="W100" s="358"/>
      <c r="X100" s="313"/>
      <c r="Y100" s="359"/>
      <c r="Z100" s="358"/>
      <c r="AA100" s="313"/>
      <c r="AB100" s="314"/>
      <c r="AC100" s="359"/>
      <c r="AD100" s="359"/>
      <c r="AE100" s="359"/>
    </row>
    <row r="101" spans="1:31" s="44" customFormat="1" ht="53.25" customHeight="1" x14ac:dyDescent="0.2">
      <c r="A101" s="363">
        <v>69</v>
      </c>
      <c r="B101" s="181" t="s">
        <v>869</v>
      </c>
      <c r="C101" s="181" t="s">
        <v>1214</v>
      </c>
      <c r="D101" s="384" t="s">
        <v>1198</v>
      </c>
      <c r="E101" s="384" t="s">
        <v>1199</v>
      </c>
      <c r="F101" s="384" t="s">
        <v>1200</v>
      </c>
      <c r="G101" s="384" t="s">
        <v>638</v>
      </c>
      <c r="H101" s="384" t="s">
        <v>324</v>
      </c>
      <c r="I101" s="401">
        <v>4</v>
      </c>
      <c r="J101" s="402">
        <v>3</v>
      </c>
      <c r="K101" s="403" t="s">
        <v>102</v>
      </c>
      <c r="L101" s="404" t="s">
        <v>1201</v>
      </c>
      <c r="M101" s="401">
        <v>2</v>
      </c>
      <c r="N101" s="401">
        <v>4</v>
      </c>
      <c r="O101" s="405" t="s">
        <v>103</v>
      </c>
      <c r="P101" s="384" t="s">
        <v>128</v>
      </c>
      <c r="Q101" s="372" t="s">
        <v>1215</v>
      </c>
      <c r="R101" s="372"/>
      <c r="S101" s="372" t="s">
        <v>1216</v>
      </c>
      <c r="T101" s="372" t="s">
        <v>506</v>
      </c>
      <c r="U101" s="372" t="s">
        <v>1217</v>
      </c>
      <c r="V101" s="372">
        <v>1</v>
      </c>
      <c r="W101" s="377" t="s">
        <v>1218</v>
      </c>
      <c r="X101" s="378">
        <v>1</v>
      </c>
      <c r="Y101" s="377" t="s">
        <v>1219</v>
      </c>
      <c r="Z101" s="377" t="s">
        <v>1220</v>
      </c>
      <c r="AA101" s="378">
        <v>1</v>
      </c>
      <c r="AB101" s="377" t="s">
        <v>1219</v>
      </c>
      <c r="AC101" s="359"/>
      <c r="AD101" s="359"/>
      <c r="AE101" s="359"/>
    </row>
    <row r="102" spans="1:31" s="44" customFormat="1" ht="53.25" customHeight="1" x14ac:dyDescent="0.2">
      <c r="A102" s="363">
        <v>70</v>
      </c>
      <c r="B102" s="181" t="s">
        <v>869</v>
      </c>
      <c r="C102" s="181" t="s">
        <v>1214</v>
      </c>
      <c r="D102" s="384" t="s">
        <v>1202</v>
      </c>
      <c r="E102" s="384" t="s">
        <v>1203</v>
      </c>
      <c r="F102" s="384" t="s">
        <v>1204</v>
      </c>
      <c r="G102" s="384" t="s">
        <v>638</v>
      </c>
      <c r="H102" s="384" t="s">
        <v>324</v>
      </c>
      <c r="I102" s="401">
        <v>3</v>
      </c>
      <c r="J102" s="402">
        <v>5</v>
      </c>
      <c r="K102" s="403" t="s">
        <v>102</v>
      </c>
      <c r="L102" s="404" t="s">
        <v>1205</v>
      </c>
      <c r="M102" s="401">
        <v>1</v>
      </c>
      <c r="N102" s="401">
        <v>4</v>
      </c>
      <c r="O102" s="405" t="s">
        <v>289</v>
      </c>
      <c r="P102" s="390" t="s">
        <v>127</v>
      </c>
      <c r="Q102" s="383"/>
      <c r="R102" s="311"/>
      <c r="S102" s="311"/>
      <c r="T102" s="311"/>
      <c r="U102" s="311"/>
      <c r="V102" s="311"/>
      <c r="W102" s="358"/>
      <c r="X102" s="313"/>
      <c r="Y102" s="359"/>
      <c r="Z102" s="358"/>
      <c r="AA102" s="313"/>
      <c r="AB102" s="314"/>
      <c r="AC102" s="359"/>
      <c r="AD102" s="359"/>
      <c r="AE102" s="359"/>
    </row>
    <row r="103" spans="1:31" s="44" customFormat="1" ht="53.25" customHeight="1" x14ac:dyDescent="0.2">
      <c r="A103" s="363">
        <v>71</v>
      </c>
      <c r="B103" s="181" t="s">
        <v>869</v>
      </c>
      <c r="C103" s="181" t="s">
        <v>1214</v>
      </c>
      <c r="D103" s="384" t="s">
        <v>1206</v>
      </c>
      <c r="E103" s="384" t="s">
        <v>1207</v>
      </c>
      <c r="F103" s="384" t="s">
        <v>1208</v>
      </c>
      <c r="G103" s="384" t="s">
        <v>638</v>
      </c>
      <c r="H103" s="384" t="s">
        <v>324</v>
      </c>
      <c r="I103" s="401">
        <v>3</v>
      </c>
      <c r="J103" s="402">
        <v>4</v>
      </c>
      <c r="K103" s="403" t="s">
        <v>102</v>
      </c>
      <c r="L103" s="404" t="s">
        <v>1209</v>
      </c>
      <c r="M103" s="401">
        <v>1</v>
      </c>
      <c r="N103" s="401">
        <v>4</v>
      </c>
      <c r="O103" s="405" t="s">
        <v>289</v>
      </c>
      <c r="P103" s="390" t="s">
        <v>127</v>
      </c>
      <c r="Q103" s="383"/>
      <c r="R103" s="311"/>
      <c r="S103" s="311"/>
      <c r="T103" s="311"/>
      <c r="U103" s="311"/>
      <c r="V103" s="311"/>
      <c r="W103" s="358"/>
      <c r="X103" s="313"/>
      <c r="Y103" s="359"/>
      <c r="Z103" s="358"/>
      <c r="AA103" s="313"/>
      <c r="AB103" s="314"/>
      <c r="AC103" s="359"/>
      <c r="AD103" s="359"/>
      <c r="AE103" s="359"/>
    </row>
    <row r="104" spans="1:31" s="44" customFormat="1" ht="111.75" customHeight="1" x14ac:dyDescent="0.2">
      <c r="A104" s="363">
        <v>72</v>
      </c>
      <c r="B104" s="181" t="s">
        <v>869</v>
      </c>
      <c r="C104" s="181" t="s">
        <v>1214</v>
      </c>
      <c r="D104" s="384" t="s">
        <v>1210</v>
      </c>
      <c r="E104" s="384" t="s">
        <v>1211</v>
      </c>
      <c r="F104" s="384" t="s">
        <v>1212</v>
      </c>
      <c r="G104" s="384" t="s">
        <v>638</v>
      </c>
      <c r="H104" s="384" t="s">
        <v>324</v>
      </c>
      <c r="I104" s="401">
        <v>2</v>
      </c>
      <c r="J104" s="402">
        <v>3</v>
      </c>
      <c r="K104" s="403" t="s">
        <v>103</v>
      </c>
      <c r="L104" s="404" t="s">
        <v>1213</v>
      </c>
      <c r="M104" s="401">
        <v>1</v>
      </c>
      <c r="N104" s="401">
        <v>4</v>
      </c>
      <c r="O104" s="405" t="s">
        <v>289</v>
      </c>
      <c r="P104" s="390" t="s">
        <v>127</v>
      </c>
      <c r="Q104" s="383"/>
      <c r="R104" s="311"/>
      <c r="S104" s="311"/>
      <c r="T104" s="311"/>
      <c r="U104" s="311"/>
      <c r="V104" s="311"/>
      <c r="W104" s="358"/>
      <c r="X104" s="313"/>
      <c r="Y104" s="359"/>
      <c r="Z104" s="358"/>
      <c r="AA104" s="313"/>
      <c r="AB104" s="314"/>
      <c r="AC104" s="359"/>
      <c r="AD104" s="359"/>
      <c r="AE104" s="359"/>
    </row>
    <row r="105" spans="1:31" s="44" customFormat="1" ht="195" x14ac:dyDescent="0.2">
      <c r="A105" s="290">
        <v>73</v>
      </c>
      <c r="B105" s="181" t="s">
        <v>1125</v>
      </c>
      <c r="C105" s="181" t="s">
        <v>760</v>
      </c>
      <c r="D105" s="240" t="s">
        <v>1126</v>
      </c>
      <c r="E105" s="240" t="s">
        <v>1127</v>
      </c>
      <c r="F105" s="240" t="s">
        <v>1128</v>
      </c>
      <c r="G105" s="231" t="s">
        <v>638</v>
      </c>
      <c r="H105" s="180" t="s">
        <v>233</v>
      </c>
      <c r="I105" s="345">
        <v>2</v>
      </c>
      <c r="J105" s="345">
        <v>4</v>
      </c>
      <c r="K105" s="346" t="s">
        <v>103</v>
      </c>
      <c r="L105" s="348" t="s">
        <v>1129</v>
      </c>
      <c r="M105" s="348">
        <v>1</v>
      </c>
      <c r="N105" s="348">
        <v>4</v>
      </c>
      <c r="O105" s="346" t="s">
        <v>289</v>
      </c>
      <c r="P105" s="348" t="s">
        <v>128</v>
      </c>
      <c r="Q105" s="360" t="s">
        <v>1130</v>
      </c>
      <c r="R105" s="348">
        <v>0</v>
      </c>
      <c r="S105" s="348" t="s">
        <v>1131</v>
      </c>
      <c r="T105" s="349" t="s">
        <v>1132</v>
      </c>
      <c r="U105" s="348" t="s">
        <v>1133</v>
      </c>
      <c r="V105" s="348" t="s">
        <v>1134</v>
      </c>
      <c r="W105" s="355" t="s">
        <v>1135</v>
      </c>
      <c r="X105" s="350" t="s">
        <v>1136</v>
      </c>
      <c r="Y105" s="355" t="s">
        <v>1137</v>
      </c>
      <c r="Z105" s="355" t="s">
        <v>1138</v>
      </c>
      <c r="AA105" s="350" t="s">
        <v>1139</v>
      </c>
      <c r="AB105" s="355" t="s">
        <v>1140</v>
      </c>
      <c r="AC105" s="330"/>
      <c r="AD105" s="330"/>
      <c r="AE105" s="330"/>
    </row>
    <row r="106" spans="1:31" s="44" customFormat="1" x14ac:dyDescent="0.25">
      <c r="D106" s="49"/>
      <c r="E106" s="49"/>
      <c r="F106" s="18"/>
      <c r="G106" s="18"/>
      <c r="H106" s="18"/>
      <c r="I106" s="49"/>
      <c r="J106" s="49"/>
      <c r="K106" s="49"/>
      <c r="L106" s="49"/>
      <c r="M106" s="49"/>
      <c r="N106" s="50"/>
      <c r="O106" s="50"/>
      <c r="P106" s="50"/>
      <c r="Q106" s="50"/>
      <c r="R106" s="50"/>
      <c r="S106" s="50"/>
      <c r="T106" s="50"/>
      <c r="U106" s="50"/>
      <c r="V106" s="50"/>
    </row>
    <row r="107" spans="1:31" s="44" customFormat="1" x14ac:dyDescent="0.25">
      <c r="D107" s="49"/>
      <c r="E107" s="49"/>
      <c r="F107" s="18"/>
      <c r="G107" s="18"/>
      <c r="H107" s="18"/>
      <c r="I107" s="49"/>
      <c r="J107" s="49"/>
      <c r="K107" s="49"/>
      <c r="L107" s="49"/>
      <c r="M107" s="49"/>
      <c r="N107" s="50"/>
      <c r="O107" s="50"/>
      <c r="P107" s="50"/>
      <c r="Q107" s="50"/>
      <c r="R107" s="50"/>
      <c r="S107" s="50"/>
      <c r="T107" s="50"/>
      <c r="U107" s="50"/>
      <c r="V107" s="50"/>
    </row>
    <row r="108" spans="1:31" s="44" customFormat="1" x14ac:dyDescent="0.25">
      <c r="D108" s="49"/>
      <c r="E108" s="49"/>
      <c r="F108" s="18"/>
      <c r="G108" s="18"/>
      <c r="H108" s="18"/>
      <c r="I108" s="49"/>
      <c r="J108" s="49"/>
      <c r="K108" s="49"/>
      <c r="L108" s="49"/>
      <c r="M108" s="49"/>
      <c r="N108" s="50"/>
      <c r="O108" s="50"/>
      <c r="P108" s="50"/>
      <c r="Q108" s="50"/>
      <c r="R108" s="50"/>
      <c r="S108" s="50"/>
      <c r="T108" s="50"/>
      <c r="U108" s="50"/>
      <c r="V108" s="50"/>
    </row>
    <row r="109" spans="1:31" s="44" customFormat="1" x14ac:dyDescent="0.25">
      <c r="D109" s="49"/>
      <c r="E109" s="49"/>
      <c r="F109" s="18"/>
      <c r="G109" s="18"/>
      <c r="H109" s="18"/>
      <c r="I109" s="49"/>
      <c r="J109" s="49"/>
      <c r="K109" s="49"/>
      <c r="L109" s="49"/>
      <c r="M109" s="49"/>
      <c r="N109" s="50"/>
      <c r="O109" s="50"/>
      <c r="P109" s="50"/>
      <c r="Q109" s="50"/>
      <c r="R109" s="50"/>
      <c r="S109" s="50"/>
      <c r="T109" s="50"/>
      <c r="U109" s="50"/>
      <c r="V109" s="50"/>
    </row>
    <row r="110" spans="1:31" s="44" customFormat="1" x14ac:dyDescent="0.25">
      <c r="D110" s="49"/>
      <c r="E110" s="49"/>
      <c r="F110" s="18"/>
      <c r="G110" s="18"/>
      <c r="H110" s="18"/>
      <c r="I110" s="49"/>
      <c r="J110" s="49"/>
      <c r="K110" s="49"/>
      <c r="L110" s="49"/>
      <c r="M110" s="49"/>
      <c r="N110" s="50"/>
      <c r="O110" s="50"/>
      <c r="P110" s="50"/>
      <c r="Q110" s="50"/>
      <c r="R110" s="50"/>
      <c r="S110" s="50"/>
      <c r="T110" s="50"/>
      <c r="U110" s="50"/>
      <c r="V110" s="50"/>
    </row>
    <row r="111" spans="1:31" s="44" customFormat="1" x14ac:dyDescent="0.25">
      <c r="D111" s="49"/>
      <c r="E111" s="49"/>
      <c r="F111" s="18"/>
      <c r="G111" s="18"/>
      <c r="H111" s="18"/>
      <c r="I111" s="49"/>
      <c r="J111" s="49"/>
      <c r="K111" s="49"/>
      <c r="L111" s="49"/>
      <c r="M111" s="49"/>
      <c r="N111" s="50"/>
      <c r="O111" s="50"/>
      <c r="P111" s="50"/>
      <c r="Q111" s="50"/>
      <c r="R111" s="50"/>
      <c r="S111" s="50"/>
      <c r="T111" s="50"/>
      <c r="U111" s="50"/>
      <c r="V111" s="50"/>
    </row>
    <row r="112" spans="1:31" s="44" customFormat="1" x14ac:dyDescent="0.25">
      <c r="D112" s="49"/>
      <c r="E112" s="49"/>
      <c r="F112" s="18"/>
      <c r="G112" s="18"/>
      <c r="H112" s="18"/>
      <c r="I112" s="49"/>
      <c r="J112" s="49"/>
      <c r="K112" s="49"/>
      <c r="L112" s="49"/>
      <c r="M112" s="49"/>
      <c r="N112" s="50"/>
      <c r="O112" s="50"/>
      <c r="P112" s="50"/>
      <c r="Q112" s="50"/>
      <c r="R112" s="50"/>
      <c r="S112" s="50"/>
      <c r="T112" s="50"/>
      <c r="U112" s="50"/>
      <c r="V112" s="50"/>
    </row>
    <row r="113" spans="4:22" s="44" customFormat="1" x14ac:dyDescent="0.25">
      <c r="D113" s="49"/>
      <c r="E113" s="49"/>
      <c r="F113" s="18"/>
      <c r="G113" s="18"/>
      <c r="H113" s="18"/>
      <c r="I113" s="49"/>
      <c r="J113" s="49"/>
      <c r="K113" s="49"/>
      <c r="L113" s="49"/>
      <c r="M113" s="49"/>
      <c r="N113" s="50"/>
      <c r="O113" s="50"/>
      <c r="P113" s="50"/>
      <c r="Q113" s="50"/>
      <c r="R113" s="50"/>
      <c r="S113" s="50"/>
      <c r="T113" s="50"/>
      <c r="U113" s="50"/>
      <c r="V113" s="50"/>
    </row>
    <row r="114" spans="4:22" s="44" customFormat="1" x14ac:dyDescent="0.25">
      <c r="D114" s="49"/>
      <c r="E114" s="49"/>
      <c r="F114" s="18"/>
      <c r="G114" s="18"/>
      <c r="H114" s="18"/>
      <c r="I114" s="49"/>
      <c r="J114" s="49"/>
      <c r="K114" s="49"/>
      <c r="L114" s="49"/>
      <c r="M114" s="49"/>
      <c r="N114" s="50"/>
      <c r="O114" s="50"/>
      <c r="P114" s="50"/>
      <c r="Q114" s="50"/>
      <c r="R114" s="50"/>
      <c r="S114" s="50"/>
      <c r="T114" s="50"/>
      <c r="U114" s="50"/>
      <c r="V114" s="50"/>
    </row>
    <row r="115" spans="4:22" s="44" customFormat="1" x14ac:dyDescent="0.25">
      <c r="D115" s="49"/>
      <c r="E115" s="49"/>
      <c r="F115" s="18"/>
      <c r="G115" s="18"/>
      <c r="H115" s="18"/>
      <c r="I115" s="49"/>
      <c r="J115" s="49"/>
      <c r="K115" s="49"/>
      <c r="L115" s="49"/>
      <c r="M115" s="49"/>
      <c r="N115" s="50"/>
      <c r="O115" s="50"/>
      <c r="P115" s="50"/>
      <c r="Q115" s="50"/>
      <c r="R115" s="50"/>
      <c r="S115" s="50"/>
      <c r="T115" s="50"/>
      <c r="U115" s="50"/>
      <c r="V115" s="50"/>
    </row>
    <row r="116" spans="4:22" s="44" customFormat="1" x14ac:dyDescent="0.25">
      <c r="D116" s="49"/>
      <c r="E116" s="49"/>
      <c r="F116" s="18"/>
      <c r="G116" s="18"/>
      <c r="H116" s="18"/>
      <c r="I116" s="49"/>
      <c r="J116" s="49"/>
      <c r="K116" s="49"/>
      <c r="L116" s="49"/>
      <c r="M116" s="49"/>
      <c r="N116" s="50"/>
      <c r="O116" s="50"/>
      <c r="P116" s="50"/>
      <c r="Q116" s="50"/>
      <c r="R116" s="50"/>
      <c r="S116" s="50"/>
      <c r="T116" s="50"/>
      <c r="U116" s="50"/>
      <c r="V116" s="50"/>
    </row>
    <row r="117" spans="4:22" s="44" customFormat="1" x14ac:dyDescent="0.25">
      <c r="D117" s="49"/>
      <c r="E117" s="49"/>
      <c r="F117" s="18"/>
      <c r="G117" s="18"/>
      <c r="H117" s="18"/>
      <c r="I117" s="49"/>
      <c r="J117" s="49"/>
      <c r="K117" s="49"/>
      <c r="L117" s="49"/>
      <c r="M117" s="49"/>
      <c r="N117" s="50"/>
      <c r="O117" s="50"/>
      <c r="P117" s="50"/>
      <c r="Q117" s="50"/>
      <c r="R117" s="50"/>
      <c r="S117" s="50"/>
      <c r="T117" s="50"/>
      <c r="U117" s="50"/>
      <c r="V117" s="50"/>
    </row>
    <row r="118" spans="4:22" s="44" customFormat="1" x14ac:dyDescent="0.25">
      <c r="D118" s="49"/>
      <c r="E118" s="49"/>
      <c r="F118" s="18"/>
      <c r="G118" s="18"/>
      <c r="H118" s="18"/>
      <c r="I118" s="49"/>
      <c r="J118" s="49"/>
      <c r="K118" s="49"/>
      <c r="L118" s="49"/>
      <c r="M118" s="49"/>
      <c r="N118" s="50"/>
      <c r="O118" s="50"/>
      <c r="P118" s="50"/>
      <c r="Q118" s="50"/>
      <c r="R118" s="50"/>
      <c r="S118" s="50"/>
      <c r="T118" s="50"/>
      <c r="U118" s="50"/>
      <c r="V118" s="50"/>
    </row>
    <row r="119" spans="4:22" s="44" customFormat="1" x14ac:dyDescent="0.25">
      <c r="D119" s="49"/>
      <c r="E119" s="49"/>
      <c r="F119" s="18"/>
      <c r="G119" s="18"/>
      <c r="H119" s="18"/>
      <c r="I119" s="49"/>
      <c r="J119" s="49"/>
      <c r="K119" s="49"/>
      <c r="L119" s="49"/>
      <c r="M119" s="49"/>
      <c r="N119" s="50"/>
      <c r="O119" s="50"/>
      <c r="P119" s="50"/>
      <c r="Q119" s="50"/>
      <c r="R119" s="50"/>
      <c r="S119" s="50"/>
      <c r="T119" s="50"/>
      <c r="U119" s="50"/>
      <c r="V119" s="50"/>
    </row>
    <row r="120" spans="4:22" s="44" customFormat="1" x14ac:dyDescent="0.25">
      <c r="D120" s="49"/>
      <c r="E120" s="49"/>
      <c r="F120" s="18"/>
      <c r="G120" s="18"/>
      <c r="H120" s="18"/>
      <c r="I120" s="49"/>
      <c r="J120" s="49"/>
      <c r="K120" s="49"/>
      <c r="L120" s="49"/>
      <c r="M120" s="49"/>
      <c r="N120" s="50"/>
      <c r="O120" s="50"/>
      <c r="P120" s="50"/>
      <c r="Q120" s="50"/>
      <c r="R120" s="50"/>
      <c r="S120" s="50"/>
      <c r="T120" s="50"/>
      <c r="U120" s="50"/>
      <c r="V120" s="50"/>
    </row>
    <row r="121" spans="4:22" s="44" customFormat="1" x14ac:dyDescent="0.25">
      <c r="D121" s="49"/>
      <c r="E121" s="49"/>
      <c r="F121" s="18"/>
      <c r="G121" s="18"/>
      <c r="H121" s="18"/>
      <c r="I121" s="49"/>
      <c r="J121" s="49"/>
      <c r="K121" s="49"/>
      <c r="L121" s="49"/>
      <c r="M121" s="49"/>
      <c r="N121" s="50"/>
      <c r="O121" s="50"/>
      <c r="P121" s="50"/>
      <c r="Q121" s="50"/>
      <c r="R121" s="50"/>
      <c r="S121" s="50"/>
      <c r="T121" s="50"/>
      <c r="U121" s="50"/>
      <c r="V121" s="50"/>
    </row>
    <row r="122" spans="4:22" s="44" customFormat="1" x14ac:dyDescent="0.25">
      <c r="D122" s="49"/>
      <c r="E122" s="49"/>
      <c r="F122" s="18"/>
      <c r="G122" s="18"/>
      <c r="H122" s="18"/>
      <c r="I122" s="49"/>
      <c r="J122" s="49"/>
      <c r="K122" s="49"/>
      <c r="L122" s="49"/>
      <c r="M122" s="49"/>
      <c r="N122" s="50"/>
      <c r="O122" s="50"/>
      <c r="P122" s="50"/>
      <c r="Q122" s="50"/>
      <c r="R122" s="50"/>
      <c r="S122" s="50"/>
      <c r="T122" s="50"/>
      <c r="U122" s="50"/>
      <c r="V122" s="50"/>
    </row>
  </sheetData>
  <mergeCells count="347">
    <mergeCell ref="A61:A62"/>
    <mergeCell ref="B61:B62"/>
    <mergeCell ref="C61:C62"/>
    <mergeCell ref="D61:D62"/>
    <mergeCell ref="E61:E62"/>
    <mergeCell ref="F61:F62"/>
    <mergeCell ref="G61:G62"/>
    <mergeCell ref="H61:H62"/>
    <mergeCell ref="I61:I62"/>
    <mergeCell ref="N21:N22"/>
    <mergeCell ref="O21:O22"/>
    <mergeCell ref="P21:P22"/>
    <mergeCell ref="Q21:Q22"/>
    <mergeCell ref="S21:S22"/>
    <mergeCell ref="W23:W24"/>
    <mergeCell ref="X23:X24"/>
    <mergeCell ref="Y23:Y24"/>
    <mergeCell ref="J61:J62"/>
    <mergeCell ref="K61:K62"/>
    <mergeCell ref="L61:L62"/>
    <mergeCell ref="M61:M62"/>
    <mergeCell ref="N61:N62"/>
    <mergeCell ref="O61:O62"/>
    <mergeCell ref="P61:P62"/>
    <mergeCell ref="D21:D22"/>
    <mergeCell ref="E21:E22"/>
    <mergeCell ref="F21:F22"/>
    <mergeCell ref="G21:G22"/>
    <mergeCell ref="H21:H22"/>
    <mergeCell ref="I21:I22"/>
    <mergeCell ref="J21:J22"/>
    <mergeCell ref="K21:K22"/>
    <mergeCell ref="M21:M22"/>
    <mergeCell ref="Q23:Q24"/>
    <mergeCell ref="T23:T24"/>
    <mergeCell ref="Y21:Y22"/>
    <mergeCell ref="Z21:Z22"/>
    <mergeCell ref="AA21:AA22"/>
    <mergeCell ref="T21:T22"/>
    <mergeCell ref="U21:U22"/>
    <mergeCell ref="V21:V22"/>
    <mergeCell ref="AB23:AB24"/>
    <mergeCell ref="AA19:AA20"/>
    <mergeCell ref="AB19:AB20"/>
    <mergeCell ref="V23:V24"/>
    <mergeCell ref="S23:S24"/>
    <mergeCell ref="W19:W20"/>
    <mergeCell ref="X19:X20"/>
    <mergeCell ref="Y19:Y20"/>
    <mergeCell ref="R19:R20"/>
    <mergeCell ref="S19:S20"/>
    <mergeCell ref="T19:T20"/>
    <mergeCell ref="U19:U20"/>
    <mergeCell ref="Z19:Z20"/>
    <mergeCell ref="Z23:Z24"/>
    <mergeCell ref="AA23:AA24"/>
    <mergeCell ref="U23:U24"/>
    <mergeCell ref="AB21:AB22"/>
    <mergeCell ref="W21:W22"/>
    <mergeCell ref="X21:X22"/>
    <mergeCell ref="R23:R24"/>
    <mergeCell ref="A19:A20"/>
    <mergeCell ref="I23:I24"/>
    <mergeCell ref="A23:A24"/>
    <mergeCell ref="B23:B24"/>
    <mergeCell ref="C23:C24"/>
    <mergeCell ref="P23:P24"/>
    <mergeCell ref="B21:B22"/>
    <mergeCell ref="A21:A22"/>
    <mergeCell ref="C21:C22"/>
    <mergeCell ref="D23:D24"/>
    <mergeCell ref="E23:E24"/>
    <mergeCell ref="F23:F24"/>
    <mergeCell ref="G23:G24"/>
    <mergeCell ref="H23:H24"/>
    <mergeCell ref="J23:J24"/>
    <mergeCell ref="K23:K24"/>
    <mergeCell ref="M23:M24"/>
    <mergeCell ref="B19:B20"/>
    <mergeCell ref="C19:C20"/>
    <mergeCell ref="D19:D20"/>
    <mergeCell ref="E19:E20"/>
    <mergeCell ref="F19:F20"/>
    <mergeCell ref="N23:N24"/>
    <mergeCell ref="O23:O24"/>
    <mergeCell ref="A1:E4"/>
    <mergeCell ref="B7:B11"/>
    <mergeCell ref="C7:C11"/>
    <mergeCell ref="A7:A11"/>
    <mergeCell ref="D7:H7"/>
    <mergeCell ref="D8:D11"/>
    <mergeCell ref="H8:H11"/>
    <mergeCell ref="G8:G11"/>
    <mergeCell ref="E8:E11"/>
    <mergeCell ref="AB1:AE2"/>
    <mergeCell ref="F1:AA4"/>
    <mergeCell ref="W7:AE7"/>
    <mergeCell ref="AC8:AE9"/>
    <mergeCell ref="W8:Y9"/>
    <mergeCell ref="Z8:AB9"/>
    <mergeCell ref="AC10:AE10"/>
    <mergeCell ref="Q9:V10"/>
    <mergeCell ref="M9:P9"/>
    <mergeCell ref="W10:Y10"/>
    <mergeCell ref="AB3:AE3"/>
    <mergeCell ref="Z10:AB10"/>
    <mergeCell ref="I7:V7"/>
    <mergeCell ref="I8:K8"/>
    <mergeCell ref="O10:O11"/>
    <mergeCell ref="AB4:AE4"/>
    <mergeCell ref="D5:L5"/>
    <mergeCell ref="I9:K9"/>
    <mergeCell ref="L9:L11"/>
    <mergeCell ref="I10:I11"/>
    <mergeCell ref="J10:J11"/>
    <mergeCell ref="K10:K11"/>
    <mergeCell ref="M10:M11"/>
    <mergeCell ref="N10:N11"/>
    <mergeCell ref="P10:P11"/>
    <mergeCell ref="F8:F11"/>
    <mergeCell ref="L8:V8"/>
    <mergeCell ref="Q19:Q20"/>
    <mergeCell ref="G19:G20"/>
    <mergeCell ref="H19:H20"/>
    <mergeCell ref="I19:I20"/>
    <mergeCell ref="J19:J20"/>
    <mergeCell ref="K19:K20"/>
    <mergeCell ref="V19:V20"/>
    <mergeCell ref="M19:M20"/>
    <mergeCell ref="N19:N20"/>
    <mergeCell ref="O19:O20"/>
    <mergeCell ref="P19:P20"/>
    <mergeCell ref="AE26:AE27"/>
    <mergeCell ref="P25:P27"/>
    <mergeCell ref="A25:A27"/>
    <mergeCell ref="B25:B27"/>
    <mergeCell ref="C25:C27"/>
    <mergeCell ref="D25:D27"/>
    <mergeCell ref="E25:E27"/>
    <mergeCell ref="F25:F27"/>
    <mergeCell ref="G25:G27"/>
    <mergeCell ref="H25:H27"/>
    <mergeCell ref="I25:I27"/>
    <mergeCell ref="O25:O27"/>
    <mergeCell ref="J25:J27"/>
    <mergeCell ref="K25:K27"/>
    <mergeCell ref="M25:M27"/>
    <mergeCell ref="N25:N27"/>
    <mergeCell ref="K40:K41"/>
    <mergeCell ref="L40:L41"/>
    <mergeCell ref="M40:M41"/>
    <mergeCell ref="N40:N41"/>
    <mergeCell ref="O40:O41"/>
    <mergeCell ref="P40:P41"/>
    <mergeCell ref="AC26:AC27"/>
    <mergeCell ref="AD26:AD27"/>
    <mergeCell ref="AB26:AB27"/>
    <mergeCell ref="W25:W27"/>
    <mergeCell ref="X25:X27"/>
    <mergeCell ref="Q26:Q27"/>
    <mergeCell ref="R26:R27"/>
    <mergeCell ref="S25:S27"/>
    <mergeCell ref="T25:T27"/>
    <mergeCell ref="U26:U27"/>
    <mergeCell ref="Y26:Y27"/>
    <mergeCell ref="Z26:Z27"/>
    <mergeCell ref="AA26:AA27"/>
    <mergeCell ref="V26:V27"/>
    <mergeCell ref="K42:K44"/>
    <mergeCell ref="L42:L44"/>
    <mergeCell ref="M42:M44"/>
    <mergeCell ref="N42:N44"/>
    <mergeCell ref="O42:O44"/>
    <mergeCell ref="P42:P44"/>
    <mergeCell ref="B40:B41"/>
    <mergeCell ref="C40:C41"/>
    <mergeCell ref="D40:D41"/>
    <mergeCell ref="E40:E41"/>
    <mergeCell ref="F40:F41"/>
    <mergeCell ref="G40:G41"/>
    <mergeCell ref="H40:H41"/>
    <mergeCell ref="I40:I41"/>
    <mergeCell ref="B42:B44"/>
    <mergeCell ref="C42:C44"/>
    <mergeCell ref="D42:D44"/>
    <mergeCell ref="E42:E44"/>
    <mergeCell ref="F42:F44"/>
    <mergeCell ref="G42:G44"/>
    <mergeCell ref="H42:H44"/>
    <mergeCell ref="I42:I44"/>
    <mergeCell ref="J42:J44"/>
    <mergeCell ref="J40:J41"/>
    <mergeCell ref="B51:B54"/>
    <mergeCell ref="C51:C54"/>
    <mergeCell ref="D51:D54"/>
    <mergeCell ref="E51:E54"/>
    <mergeCell ref="F51:F54"/>
    <mergeCell ref="G51:G54"/>
    <mergeCell ref="H51:H54"/>
    <mergeCell ref="I51:I54"/>
    <mergeCell ref="J51:J54"/>
    <mergeCell ref="K51:K54"/>
    <mergeCell ref="L51:L54"/>
    <mergeCell ref="M51:M54"/>
    <mergeCell ref="N51:N54"/>
    <mergeCell ref="O51:O54"/>
    <mergeCell ref="P51:P54"/>
    <mergeCell ref="D59:D60"/>
    <mergeCell ref="E59:E60"/>
    <mergeCell ref="F59:F60"/>
    <mergeCell ref="G59:G60"/>
    <mergeCell ref="H59:H60"/>
    <mergeCell ref="I59:I60"/>
    <mergeCell ref="J59:J60"/>
    <mergeCell ref="K59:K60"/>
    <mergeCell ref="L59:L60"/>
    <mergeCell ref="M59:M60"/>
    <mergeCell ref="N59:N60"/>
    <mergeCell ref="O59:O60"/>
    <mergeCell ref="P59:P60"/>
    <mergeCell ref="B74:B75"/>
    <mergeCell ref="C74:C75"/>
    <mergeCell ref="D74:D75"/>
    <mergeCell ref="E74:E75"/>
    <mergeCell ref="F74:F75"/>
    <mergeCell ref="G74:G75"/>
    <mergeCell ref="H74:H75"/>
    <mergeCell ref="I74:I75"/>
    <mergeCell ref="J74:J75"/>
    <mergeCell ref="AB74:AB75"/>
    <mergeCell ref="AC74:AC75"/>
    <mergeCell ref="K74:K75"/>
    <mergeCell ref="M74:M75"/>
    <mergeCell ref="N74:N75"/>
    <mergeCell ref="O74:O75"/>
    <mergeCell ref="P74:P75"/>
    <mergeCell ref="Q74:Q75"/>
    <mergeCell ref="R74:R75"/>
    <mergeCell ref="S74:S75"/>
    <mergeCell ref="T74:T75"/>
    <mergeCell ref="AD74:AD75"/>
    <mergeCell ref="AE74:AE75"/>
    <mergeCell ref="B81:B83"/>
    <mergeCell ref="C81:C83"/>
    <mergeCell ref="D81:D83"/>
    <mergeCell ref="E81:E83"/>
    <mergeCell ref="F81:F83"/>
    <mergeCell ref="G81:G83"/>
    <mergeCell ref="H81:H83"/>
    <mergeCell ref="I81:I83"/>
    <mergeCell ref="J81:J83"/>
    <mergeCell ref="K81:K83"/>
    <mergeCell ref="L81:L83"/>
    <mergeCell ref="M81:M83"/>
    <mergeCell ref="N81:N83"/>
    <mergeCell ref="O81:O83"/>
    <mergeCell ref="P81:P83"/>
    <mergeCell ref="U74:U75"/>
    <mergeCell ref="V74:V75"/>
    <mergeCell ref="W74:W75"/>
    <mergeCell ref="X74:X75"/>
    <mergeCell ref="Y74:Y75"/>
    <mergeCell ref="Z74:Z75"/>
    <mergeCell ref="AA74:AA75"/>
    <mergeCell ref="B88:B91"/>
    <mergeCell ref="C88:C91"/>
    <mergeCell ref="D88:D89"/>
    <mergeCell ref="E88:E91"/>
    <mergeCell ref="F88:F89"/>
    <mergeCell ref="G88:G91"/>
    <mergeCell ref="H88:H91"/>
    <mergeCell ref="I88:I91"/>
    <mergeCell ref="J88:J91"/>
    <mergeCell ref="AA88:AA89"/>
    <mergeCell ref="AB88:AB89"/>
    <mergeCell ref="K88:K91"/>
    <mergeCell ref="L88:L91"/>
    <mergeCell ref="M88:M91"/>
    <mergeCell ref="N88:N91"/>
    <mergeCell ref="O88:O91"/>
    <mergeCell ref="P88:P91"/>
    <mergeCell ref="Q88:Q89"/>
    <mergeCell ref="R88:R91"/>
    <mergeCell ref="S88:S91"/>
    <mergeCell ref="AC88:AC89"/>
    <mergeCell ref="AD88:AD89"/>
    <mergeCell ref="AE88:AE89"/>
    <mergeCell ref="D90:D91"/>
    <mergeCell ref="F90:F91"/>
    <mergeCell ref="Q90:Q91"/>
    <mergeCell ref="U90:U91"/>
    <mergeCell ref="V90:V91"/>
    <mergeCell ref="W90:W91"/>
    <mergeCell ref="X90:X91"/>
    <mergeCell ref="Y90:Y91"/>
    <mergeCell ref="Z90:Z91"/>
    <mergeCell ref="AA90:AA91"/>
    <mergeCell ref="AB90:AB91"/>
    <mergeCell ref="AC90:AC91"/>
    <mergeCell ref="AD90:AD91"/>
    <mergeCell ref="AE90:AE91"/>
    <mergeCell ref="T88:T91"/>
    <mergeCell ref="U88:U89"/>
    <mergeCell ref="V88:V89"/>
    <mergeCell ref="W88:W89"/>
    <mergeCell ref="X88:X89"/>
    <mergeCell ref="Y88:Y89"/>
    <mergeCell ref="Z88:Z89"/>
    <mergeCell ref="N92:N94"/>
    <mergeCell ref="O92:O94"/>
    <mergeCell ref="P92:P94"/>
    <mergeCell ref="R92:R94"/>
    <mergeCell ref="S92:S94"/>
    <mergeCell ref="T92:T94"/>
    <mergeCell ref="Q93:Q94"/>
    <mergeCell ref="B92:B94"/>
    <mergeCell ref="C92:C94"/>
    <mergeCell ref="E92:E94"/>
    <mergeCell ref="G92:G94"/>
    <mergeCell ref="H92:H94"/>
    <mergeCell ref="I92:I94"/>
    <mergeCell ref="J92:J94"/>
    <mergeCell ref="K92:K94"/>
    <mergeCell ref="AD93:AD94"/>
    <mergeCell ref="AE93:AE94"/>
    <mergeCell ref="A40:A41"/>
    <mergeCell ref="A42:A44"/>
    <mergeCell ref="A51:A54"/>
    <mergeCell ref="A59:A60"/>
    <mergeCell ref="B59:B60"/>
    <mergeCell ref="C59:C60"/>
    <mergeCell ref="A74:A75"/>
    <mergeCell ref="A81:A83"/>
    <mergeCell ref="A88:A91"/>
    <mergeCell ref="D93:D94"/>
    <mergeCell ref="A92:A94"/>
    <mergeCell ref="U93:U94"/>
    <mergeCell ref="V93:V94"/>
    <mergeCell ref="W93:W94"/>
    <mergeCell ref="X93:X94"/>
    <mergeCell ref="Y93:Y94"/>
    <mergeCell ref="Z93:Z94"/>
    <mergeCell ref="AA93:AA94"/>
    <mergeCell ref="AB93:AB94"/>
    <mergeCell ref="AC93:AC94"/>
    <mergeCell ref="L92:L94"/>
    <mergeCell ref="M92:M94"/>
  </mergeCells>
  <conditionalFormatting sqref="O31 O25 O23 K23">
    <cfRule type="containsText" dxfId="434" priority="485" operator="containsText" text="Zona Baja">
      <formula>NOT(ISERROR(SEARCH("Zona Baja",K23)))</formula>
    </cfRule>
    <cfRule type="containsText" dxfId="433" priority="486" operator="containsText" text="Zona Moderada">
      <formula>NOT(ISERROR(SEARCH("Zona Moderada",K23)))</formula>
    </cfRule>
    <cfRule type="containsText" dxfId="432" priority="487" operator="containsText" text="Zona Alta">
      <formula>NOT(ISERROR(SEARCH("Zona Alta",K23)))</formula>
    </cfRule>
    <cfRule type="containsText" dxfId="431" priority="488" operator="containsText" text="Zona Extrema">
      <formula>NOT(ISERROR(SEARCH("Zona Extrema",K23)))</formula>
    </cfRule>
  </conditionalFormatting>
  <conditionalFormatting sqref="K17">
    <cfRule type="containsText" dxfId="430" priority="473" operator="containsText" text="Zona Baja">
      <formula>NOT(ISERROR(SEARCH("Zona Baja",K17)))</formula>
    </cfRule>
    <cfRule type="containsText" dxfId="429" priority="474" operator="containsText" text="Zona Moderada">
      <formula>NOT(ISERROR(SEARCH("Zona Moderada",K17)))</formula>
    </cfRule>
    <cfRule type="containsText" dxfId="428" priority="475" operator="containsText" text="Zona Alta">
      <formula>NOT(ISERROR(SEARCH("Zona Alta",K17)))</formula>
    </cfRule>
    <cfRule type="containsText" dxfId="427" priority="476" operator="containsText" text="Zona Extrema">
      <formula>NOT(ISERROR(SEARCH("Zona Extrema",K17)))</formula>
    </cfRule>
  </conditionalFormatting>
  <conditionalFormatting sqref="K31">
    <cfRule type="containsText" dxfId="426" priority="497" operator="containsText" text="Zona Baja">
      <formula>NOT(ISERROR(SEARCH("Zona Baja",K31)))</formula>
    </cfRule>
    <cfRule type="containsText" dxfId="425" priority="498" operator="containsText" text="Zona Moderada">
      <formula>NOT(ISERROR(SEARCH("Zona Moderada",K31)))</formula>
    </cfRule>
    <cfRule type="containsText" dxfId="424" priority="499" operator="containsText" text="Zona Alta">
      <formula>NOT(ISERROR(SEARCH("Zona Alta",K31)))</formula>
    </cfRule>
    <cfRule type="containsText" dxfId="423" priority="500" operator="containsText" text="Zona Extrema">
      <formula>NOT(ISERROR(SEARCH("Zona Extrema",K31)))</formula>
    </cfRule>
  </conditionalFormatting>
  <conditionalFormatting sqref="K33">
    <cfRule type="containsText" dxfId="422" priority="493" operator="containsText" text="Zona Baja">
      <formula>NOT(ISERROR(SEARCH("Zona Baja",K33)))</formula>
    </cfRule>
    <cfRule type="containsText" dxfId="421" priority="494" operator="containsText" text="Zona Moderada">
      <formula>NOT(ISERROR(SEARCH("Zona Moderada",K33)))</formula>
    </cfRule>
    <cfRule type="containsText" dxfId="420" priority="495" operator="containsText" text="Zona Alta">
      <formula>NOT(ISERROR(SEARCH("Zona Alta",K33)))</formula>
    </cfRule>
    <cfRule type="containsText" dxfId="419" priority="496" operator="containsText" text="Zona Extrema">
      <formula>NOT(ISERROR(SEARCH("Zona Extrema",K33)))</formula>
    </cfRule>
  </conditionalFormatting>
  <conditionalFormatting sqref="K34">
    <cfRule type="containsText" dxfId="418" priority="489" operator="containsText" text="Zona Baja">
      <formula>NOT(ISERROR(SEARCH("Zona Baja",K34)))</formula>
    </cfRule>
    <cfRule type="containsText" dxfId="417" priority="490" operator="containsText" text="Zona Moderada">
      <formula>NOT(ISERROR(SEARCH("Zona Moderada",K34)))</formula>
    </cfRule>
    <cfRule type="containsText" dxfId="416" priority="491" operator="containsText" text="Zona Alta">
      <formula>NOT(ISERROR(SEARCH("Zona Alta",K34)))</formula>
    </cfRule>
    <cfRule type="containsText" dxfId="415" priority="492" operator="containsText" text="Zona Extrema">
      <formula>NOT(ISERROR(SEARCH("Zona Extrema",K34)))</formula>
    </cfRule>
  </conditionalFormatting>
  <conditionalFormatting sqref="O33">
    <cfRule type="containsText" dxfId="414" priority="481" operator="containsText" text="Zona Baja">
      <formula>NOT(ISERROR(SEARCH("Zona Baja",O33)))</formula>
    </cfRule>
    <cfRule type="containsText" dxfId="413" priority="482" operator="containsText" text="Zona Moderada">
      <formula>NOT(ISERROR(SEARCH("Zona Moderada",O33)))</formula>
    </cfRule>
    <cfRule type="containsText" dxfId="412" priority="483" operator="containsText" text="Zona Alta">
      <formula>NOT(ISERROR(SEARCH("Zona Alta",O33)))</formula>
    </cfRule>
    <cfRule type="containsText" dxfId="411" priority="484" operator="containsText" text="Zona Extrema">
      <formula>NOT(ISERROR(SEARCH("Zona Extrema",O33)))</formula>
    </cfRule>
  </conditionalFormatting>
  <conditionalFormatting sqref="O34">
    <cfRule type="containsText" dxfId="410" priority="477" operator="containsText" text="Zona Baja">
      <formula>NOT(ISERROR(SEARCH("Zona Baja",O34)))</formula>
    </cfRule>
    <cfRule type="containsText" dxfId="409" priority="478" operator="containsText" text="Zona Moderada">
      <formula>NOT(ISERROR(SEARCH("Zona Moderada",O34)))</formula>
    </cfRule>
    <cfRule type="containsText" dxfId="408" priority="479" operator="containsText" text="Zona Alta">
      <formula>NOT(ISERROR(SEARCH("Zona Alta",O34)))</formula>
    </cfRule>
    <cfRule type="containsText" dxfId="407" priority="480" operator="containsText" text="Zona Extrema">
      <formula>NOT(ISERROR(SEARCH("Zona Extrema",O34)))</formula>
    </cfRule>
  </conditionalFormatting>
  <conditionalFormatting sqref="K12 O12 O15:O16">
    <cfRule type="containsText" dxfId="406" priority="457" operator="containsText" text="Zona Baja">
      <formula>NOT(ISERROR(SEARCH("Zona Baja",K12)))</formula>
    </cfRule>
    <cfRule type="containsText" dxfId="405" priority="458" operator="containsText" text="Zona Moderada">
      <formula>NOT(ISERROR(SEARCH("Zona Moderada",K12)))</formula>
    </cfRule>
    <cfRule type="containsText" dxfId="404" priority="459" operator="containsText" text="Zona Alta">
      <formula>NOT(ISERROR(SEARCH("Zona Alta",K12)))</formula>
    </cfRule>
    <cfRule type="containsText" dxfId="403" priority="460" operator="containsText" text="Zona Extrema">
      <formula>NOT(ISERROR(SEARCH("Zona Extrema",K12)))</formula>
    </cfRule>
  </conditionalFormatting>
  <conditionalFormatting sqref="O17">
    <cfRule type="containsText" dxfId="402" priority="469" operator="containsText" text="Zona Baja">
      <formula>NOT(ISERROR(SEARCH("Zona Baja",O17)))</formula>
    </cfRule>
    <cfRule type="containsText" dxfId="401" priority="470" operator="containsText" text="Zona Moderada">
      <formula>NOT(ISERROR(SEARCH("Zona Moderada",O17)))</formula>
    </cfRule>
    <cfRule type="containsText" dxfId="400" priority="471" operator="containsText" text="Zona Alta">
      <formula>NOT(ISERROR(SEARCH("Zona Alta",O17)))</formula>
    </cfRule>
    <cfRule type="containsText" dxfId="399" priority="472" operator="containsText" text="Zona Extrema">
      <formula>NOT(ISERROR(SEARCH("Zona Extrema",O17)))</formula>
    </cfRule>
  </conditionalFormatting>
  <conditionalFormatting sqref="K25">
    <cfRule type="containsText" dxfId="398" priority="465" operator="containsText" text="Zona Baja">
      <formula>NOT(ISERROR(SEARCH("Zona Baja",K25)))</formula>
    </cfRule>
    <cfRule type="containsText" dxfId="397" priority="466" operator="containsText" text="Zona Moderada">
      <formula>NOT(ISERROR(SEARCH("Zona Moderada",K25)))</formula>
    </cfRule>
    <cfRule type="containsText" dxfId="396" priority="467" operator="containsText" text="Zona Alta">
      <formula>NOT(ISERROR(SEARCH("Zona Alta",K25)))</formula>
    </cfRule>
    <cfRule type="containsText" dxfId="395" priority="468" operator="containsText" text="Zona Extrema">
      <formula>NOT(ISERROR(SEARCH("Zona Extrema",K25)))</formula>
    </cfRule>
  </conditionalFormatting>
  <conditionalFormatting sqref="O30">
    <cfRule type="containsText" dxfId="394" priority="425" operator="containsText" text="Zona Baja">
      <formula>NOT(ISERROR(SEARCH("Zona Baja",O30)))</formula>
    </cfRule>
    <cfRule type="containsText" dxfId="393" priority="426" operator="containsText" text="Zona Moderada">
      <formula>NOT(ISERROR(SEARCH("Zona Moderada",O30)))</formula>
    </cfRule>
    <cfRule type="containsText" dxfId="392" priority="427" operator="containsText" text="Zona Alta">
      <formula>NOT(ISERROR(SEARCH("Zona Alta",O30)))</formula>
    </cfRule>
    <cfRule type="containsText" dxfId="391" priority="428" operator="containsText" text="Zona Extrema">
      <formula>NOT(ISERROR(SEARCH("Zona Extrema",O30)))</formula>
    </cfRule>
  </conditionalFormatting>
  <conditionalFormatting sqref="O13:P14 K13:K14">
    <cfRule type="containsText" dxfId="390" priority="453" operator="containsText" text="Zona Baja">
      <formula>NOT(ISERROR(SEARCH("Zona Baja",K13)))</formula>
    </cfRule>
    <cfRule type="containsText" dxfId="389" priority="454" operator="containsText" text="Zona Moderada">
      <formula>NOT(ISERROR(SEARCH("Zona Moderada",K13)))</formula>
    </cfRule>
    <cfRule type="containsText" dxfId="388" priority="455" operator="containsText" text="Zona Alta">
      <formula>NOT(ISERROR(SEARCH("Zona Alta",K13)))</formula>
    </cfRule>
    <cfRule type="containsText" dxfId="387" priority="456" operator="containsText" text="Zona Extrema">
      <formula>NOT(ISERROR(SEARCH("Zona Extrema",K13)))</formula>
    </cfRule>
  </conditionalFormatting>
  <conditionalFormatting sqref="K15">
    <cfRule type="containsText" dxfId="386" priority="449" operator="containsText" text="Zona Baja">
      <formula>NOT(ISERROR(SEARCH("Zona Baja",K15)))</formula>
    </cfRule>
    <cfRule type="containsText" dxfId="385" priority="450" operator="containsText" text="Zona Moderada">
      <formula>NOT(ISERROR(SEARCH("Zona Moderada",K15)))</formula>
    </cfRule>
    <cfRule type="containsText" dxfId="384" priority="451" operator="containsText" text="Zona Alta">
      <formula>NOT(ISERROR(SEARCH("Zona Alta",K15)))</formula>
    </cfRule>
    <cfRule type="containsText" dxfId="383" priority="452" operator="containsText" text="Zona Extrema">
      <formula>NOT(ISERROR(SEARCH("Zona Extrema",K15)))</formula>
    </cfRule>
  </conditionalFormatting>
  <conditionalFormatting sqref="K18 O18">
    <cfRule type="containsText" dxfId="382" priority="445" operator="containsText" text="Zona Baja">
      <formula>NOT(ISERROR(SEARCH("Zona Baja",K18)))</formula>
    </cfRule>
    <cfRule type="containsText" dxfId="381" priority="446" operator="containsText" text="Zona Moderada">
      <formula>NOT(ISERROR(SEARCH("Zona Moderada",K18)))</formula>
    </cfRule>
    <cfRule type="containsText" dxfId="380" priority="447" operator="containsText" text="Zona Alta">
      <formula>NOT(ISERROR(SEARCH("Zona Alta",K18)))</formula>
    </cfRule>
    <cfRule type="containsText" dxfId="379" priority="448" operator="containsText" text="Zona Extrema">
      <formula>NOT(ISERROR(SEARCH("Zona Extrema",K18)))</formula>
    </cfRule>
  </conditionalFormatting>
  <conditionalFormatting sqref="K28 O28">
    <cfRule type="containsText" dxfId="378" priority="441" operator="containsText" text="Zona Baja">
      <formula>NOT(ISERROR(SEARCH("Zona Baja",K28)))</formula>
    </cfRule>
    <cfRule type="containsText" dxfId="377" priority="442" operator="containsText" text="Zona Moderada">
      <formula>NOT(ISERROR(SEARCH("Zona Moderada",K28)))</formula>
    </cfRule>
    <cfRule type="containsText" dxfId="376" priority="443" operator="containsText" text="Zona Alta">
      <formula>NOT(ISERROR(SEARCH("Zona Alta",K28)))</formula>
    </cfRule>
    <cfRule type="containsText" dxfId="375" priority="444" operator="containsText" text="Zona Extrema">
      <formula>NOT(ISERROR(SEARCH("Zona Extrema",K28)))</formula>
    </cfRule>
  </conditionalFormatting>
  <conditionalFormatting sqref="O29 K29">
    <cfRule type="containsText" dxfId="374" priority="433" operator="containsText" text="Zona Baja">
      <formula>NOT(ISERROR(SEARCH("Zona Baja",K29)))</formula>
    </cfRule>
    <cfRule type="containsText" dxfId="373" priority="434" operator="containsText" text="Zona Moderada">
      <formula>NOT(ISERROR(SEARCH("Zona Moderada",K29)))</formula>
    </cfRule>
    <cfRule type="containsText" dxfId="372" priority="435" operator="containsText" text="Zona Alta">
      <formula>NOT(ISERROR(SEARCH("Zona Alta",K29)))</formula>
    </cfRule>
    <cfRule type="containsText" dxfId="371" priority="436" operator="containsText" text="Zona Extrema">
      <formula>NOT(ISERROR(SEARCH("Zona Extrema",K29)))</formula>
    </cfRule>
  </conditionalFormatting>
  <conditionalFormatting sqref="P29">
    <cfRule type="containsText" dxfId="370" priority="437" operator="containsText" text="Zona Baja">
      <formula>NOT(ISERROR(SEARCH("Zona Baja",P29)))</formula>
    </cfRule>
    <cfRule type="containsText" dxfId="369" priority="438" operator="containsText" text="Zona Moderada">
      <formula>NOT(ISERROR(SEARCH("Zona Moderada",P29)))</formula>
    </cfRule>
    <cfRule type="containsText" dxfId="368" priority="439" operator="containsText" text="Zona Alta">
      <formula>NOT(ISERROR(SEARCH("Zona Alta",P29)))</formula>
    </cfRule>
    <cfRule type="containsText" dxfId="367" priority="440" operator="containsText" text="Zona Extrema">
      <formula>NOT(ISERROR(SEARCH("Zona Extrema",P29)))</formula>
    </cfRule>
  </conditionalFormatting>
  <conditionalFormatting sqref="K30">
    <cfRule type="containsText" dxfId="366" priority="429" operator="containsText" text="Zona Baja">
      <formula>NOT(ISERROR(SEARCH("Zona Baja",K30)))</formula>
    </cfRule>
    <cfRule type="containsText" dxfId="365" priority="430" operator="containsText" text="Zona Moderada">
      <formula>NOT(ISERROR(SEARCH("Zona Moderada",K30)))</formula>
    </cfRule>
    <cfRule type="containsText" dxfId="364" priority="431" operator="containsText" text="Zona Alta">
      <formula>NOT(ISERROR(SEARCH("Zona Alta",K30)))</formula>
    </cfRule>
    <cfRule type="containsText" dxfId="363" priority="432" operator="containsText" text="Zona Extrema">
      <formula>NOT(ISERROR(SEARCH("Zona Extrema",K30)))</formula>
    </cfRule>
  </conditionalFormatting>
  <conditionalFormatting sqref="K19:K20">
    <cfRule type="containsText" dxfId="362" priority="421" operator="containsText" text="Zona Baja">
      <formula>NOT(ISERROR(SEARCH("Zona Baja",K19)))</formula>
    </cfRule>
    <cfRule type="containsText" dxfId="361" priority="422" operator="containsText" text="Zona Moderada">
      <formula>NOT(ISERROR(SEARCH("Zona Moderada",K19)))</formula>
    </cfRule>
    <cfRule type="containsText" dxfId="360" priority="423" operator="containsText" text="Zona Alta">
      <formula>NOT(ISERROR(SEARCH("Zona Alta",K19)))</formula>
    </cfRule>
    <cfRule type="containsText" dxfId="359" priority="424" operator="containsText" text="Zona Extrema">
      <formula>NOT(ISERROR(SEARCH("Zona Extrema",K19)))</formula>
    </cfRule>
  </conditionalFormatting>
  <conditionalFormatting sqref="O20">
    <cfRule type="containsText" dxfId="358" priority="417" operator="containsText" text="Zona Baja">
      <formula>NOT(ISERROR(SEARCH("Zona Baja",O20)))</formula>
    </cfRule>
    <cfRule type="containsText" dxfId="357" priority="418" operator="containsText" text="Zona Moderada">
      <formula>NOT(ISERROR(SEARCH("Zona Moderada",O20)))</formula>
    </cfRule>
    <cfRule type="containsText" dxfId="356" priority="419" operator="containsText" text="Zona Alta">
      <formula>NOT(ISERROR(SEARCH("Zona Alta",O20)))</formula>
    </cfRule>
    <cfRule type="containsText" dxfId="355" priority="420" operator="containsText" text="Zona Extrema">
      <formula>NOT(ISERROR(SEARCH("Zona Extrema",O20)))</formula>
    </cfRule>
  </conditionalFormatting>
  <conditionalFormatting sqref="O19">
    <cfRule type="containsText" dxfId="354" priority="413" operator="containsText" text="Zona Baja">
      <formula>NOT(ISERROR(SEARCH("Zona Baja",O19)))</formula>
    </cfRule>
    <cfRule type="containsText" dxfId="353" priority="414" operator="containsText" text="Zona Moderada">
      <formula>NOT(ISERROR(SEARCH("Zona Moderada",O19)))</formula>
    </cfRule>
    <cfRule type="containsText" dxfId="352" priority="415" operator="containsText" text="Zona Alta">
      <formula>NOT(ISERROR(SEARCH("Zona Alta",O19)))</formula>
    </cfRule>
    <cfRule type="containsText" dxfId="351" priority="416" operator="containsText" text="Zona Extrema">
      <formula>NOT(ISERROR(SEARCH("Zona Extrema",O19)))</formula>
    </cfRule>
  </conditionalFormatting>
  <conditionalFormatting sqref="K16">
    <cfRule type="containsText" dxfId="350" priority="365" operator="containsText" text="Zona Baja">
      <formula>NOT(ISERROR(SEARCH("Zona Baja",K16)))</formula>
    </cfRule>
    <cfRule type="containsText" dxfId="349" priority="366" operator="containsText" text="Zona Moderada">
      <formula>NOT(ISERROR(SEARCH("Zona Moderada",K16)))</formula>
    </cfRule>
    <cfRule type="containsText" dxfId="348" priority="367" operator="containsText" text="Zona Alta">
      <formula>NOT(ISERROR(SEARCH("Zona Alta",K16)))</formula>
    </cfRule>
    <cfRule type="containsText" dxfId="347" priority="368" operator="containsText" text="Zona Extrema">
      <formula>NOT(ISERROR(SEARCH("Zona Extrema",K16)))</formula>
    </cfRule>
  </conditionalFormatting>
  <conditionalFormatting sqref="O21 K21">
    <cfRule type="containsText" dxfId="346" priority="344" operator="containsText" text="Zona Baja">
      <formula>NOT(ISERROR(SEARCH("Zona Baja",K21)))</formula>
    </cfRule>
    <cfRule type="containsText" dxfId="345" priority="345" operator="containsText" text="Zona Moderada">
      <formula>NOT(ISERROR(SEARCH("Zona Moderada",K21)))</formula>
    </cfRule>
    <cfRule type="containsText" dxfId="344" priority="346" operator="containsText" text="Zona Alta">
      <formula>NOT(ISERROR(SEARCH("Zona Alta",K21)))</formula>
    </cfRule>
    <cfRule type="containsText" dxfId="343" priority="347" operator="containsText" text="Zona Extrema">
      <formula>NOT(ISERROR(SEARCH("Zona Extrema",K21)))</formula>
    </cfRule>
  </conditionalFormatting>
  <conditionalFormatting sqref="K84:K88 O84:O87 K92 O92 K105 O105">
    <cfRule type="containsText" dxfId="342" priority="340" operator="containsText" text="Zona Baja">
      <formula>NOT(ISERROR(SEARCH("Zona Baja",K84)))</formula>
    </cfRule>
    <cfRule type="containsText" dxfId="341" priority="341" operator="containsText" text="Zona Moderada">
      <formula>NOT(ISERROR(SEARCH("Zona Moderada",K84)))</formula>
    </cfRule>
    <cfRule type="containsText" dxfId="340" priority="342" operator="containsText" text="Zona Alta">
      <formula>NOT(ISERROR(SEARCH("Zona Alta",K84)))</formula>
    </cfRule>
    <cfRule type="containsText" dxfId="339" priority="343" operator="containsText" text="Zona Extrema">
      <formula>NOT(ISERROR(SEARCH("Zona Extrema",K84)))</formula>
    </cfRule>
  </conditionalFormatting>
  <conditionalFormatting sqref="K67:K70 O67:P73">
    <cfRule type="containsText" dxfId="338" priority="331" operator="containsText" text="Zona Baja">
      <formula>NOT(ISERROR(SEARCH("Zona Baja",K67)))</formula>
    </cfRule>
    <cfRule type="containsText" dxfId="337" priority="332" operator="containsText" text="Zona Moderada">
      <formula>NOT(ISERROR(SEARCH("Zona Moderada",K67)))</formula>
    </cfRule>
    <cfRule type="containsText" dxfId="336" priority="333" operator="containsText" text="Zona Alta">
      <formula>NOT(ISERROR(SEARCH("Zona Alta",K67)))</formula>
    </cfRule>
    <cfRule type="containsText" dxfId="335" priority="334" operator="containsText" text="Zona Extrema">
      <formula>NOT(ISERROR(SEARCH("Zona Extrema",K67)))</formula>
    </cfRule>
  </conditionalFormatting>
  <conditionalFormatting sqref="K71">
    <cfRule type="containsText" dxfId="334" priority="322" operator="containsText" text="Zona Baja">
      <formula>NOT(ISERROR(SEARCH("Zona Baja",K71)))</formula>
    </cfRule>
    <cfRule type="containsText" dxfId="333" priority="323" operator="containsText" text="Zona Moderada">
      <formula>NOT(ISERROR(SEARCH("Zona Moderada",K71)))</formula>
    </cfRule>
    <cfRule type="containsText" dxfId="332" priority="324" operator="containsText" text="Zona Alta">
      <formula>NOT(ISERROR(SEARCH("Zona Alta",K71)))</formula>
    </cfRule>
    <cfRule type="containsText" dxfId="331" priority="325" operator="containsText" text="Zona Extrema">
      <formula>NOT(ISERROR(SEARCH("Zona Extrema",K71)))</formula>
    </cfRule>
  </conditionalFormatting>
  <conditionalFormatting sqref="K72:K73">
    <cfRule type="containsText" dxfId="330" priority="318" operator="containsText" text="Zona Baja">
      <formula>NOT(ISERROR(SEARCH("Zona Baja",K72)))</formula>
    </cfRule>
    <cfRule type="containsText" dxfId="329" priority="319" operator="containsText" text="Zona Moderada">
      <formula>NOT(ISERROR(SEARCH("Zona Moderada",K72)))</formula>
    </cfRule>
    <cfRule type="containsText" dxfId="328" priority="320" operator="containsText" text="Zona Alta">
      <formula>NOT(ISERROR(SEARCH("Zona Alta",K72)))</formula>
    </cfRule>
    <cfRule type="containsText" dxfId="327" priority="321" operator="containsText" text="Zona Extrema">
      <formula>NOT(ISERROR(SEARCH("Zona Extrema",K72)))</formula>
    </cfRule>
  </conditionalFormatting>
  <conditionalFormatting sqref="O72:O73">
    <cfRule type="containsText" dxfId="326" priority="310" operator="containsText" text="Zona Baja">
      <formula>NOT(ISERROR(SEARCH("Zona Baja",O72)))</formula>
    </cfRule>
    <cfRule type="containsText" dxfId="325" priority="311" operator="containsText" text="Zona Moderada">
      <formula>NOT(ISERROR(SEARCH("Zona Moderada",O72)))</formula>
    </cfRule>
    <cfRule type="containsText" dxfId="324" priority="312" operator="containsText" text="Zona Alta">
      <formula>NOT(ISERROR(SEARCH("Zona Alta",O72)))</formula>
    </cfRule>
    <cfRule type="containsText" dxfId="323" priority="313" operator="containsText" text="Zona Extrema">
      <formula>NOT(ISERROR(SEARCH("Zona Extrema",O72)))</formula>
    </cfRule>
  </conditionalFormatting>
  <conditionalFormatting sqref="O71:P71 P72:P73">
    <cfRule type="containsText" dxfId="322" priority="314" operator="containsText" text="Zona Baja">
      <formula>NOT(ISERROR(SEARCH("Zona Baja",O71)))</formula>
    </cfRule>
    <cfRule type="containsText" dxfId="321" priority="315" operator="containsText" text="Zona Moderada">
      <formula>NOT(ISERROR(SEARCH("Zona Moderada",O71)))</formula>
    </cfRule>
    <cfRule type="containsText" dxfId="320" priority="316" operator="containsText" text="Zona Alta">
      <formula>NOT(ISERROR(SEARCH("Zona Alta",O71)))</formula>
    </cfRule>
    <cfRule type="containsText" dxfId="319" priority="317" operator="containsText" text="Zona Extrema">
      <formula>NOT(ISERROR(SEARCH("Zona Extrema",O71)))</formula>
    </cfRule>
  </conditionalFormatting>
  <conditionalFormatting sqref="K51">
    <cfRule type="containsText" dxfId="318" priority="306" operator="containsText" text="Zona Baja">
      <formula>NOT(ISERROR(SEARCH("Zona Baja",K51)))</formula>
    </cfRule>
    <cfRule type="containsText" dxfId="317" priority="307" operator="containsText" text="Zona Moderada">
      <formula>NOT(ISERROR(SEARCH("Zona Moderada",K51)))</formula>
    </cfRule>
    <cfRule type="containsText" dxfId="316" priority="308" operator="containsText" text="Zona Alta">
      <formula>NOT(ISERROR(SEARCH("Zona Alta",K51)))</formula>
    </cfRule>
    <cfRule type="containsText" dxfId="315" priority="309" operator="containsText" text="Zona Extrema">
      <formula>NOT(ISERROR(SEARCH("Zona Extrema",K51)))</formula>
    </cfRule>
  </conditionalFormatting>
  <conditionalFormatting sqref="O51:P51">
    <cfRule type="containsText" dxfId="314" priority="297" operator="containsText" text="Zona Baja">
      <formula>NOT(ISERROR(SEARCH("Zona Baja",O51)))</formula>
    </cfRule>
    <cfRule type="containsText" dxfId="313" priority="298" operator="containsText" text="Zona Moderada">
      <formula>NOT(ISERROR(SEARCH("Zona Moderada",O51)))</formula>
    </cfRule>
    <cfRule type="containsText" dxfId="312" priority="299" operator="containsText" text="Zona Alta">
      <formula>NOT(ISERROR(SEARCH("Zona Alta",O51)))</formula>
    </cfRule>
    <cfRule type="containsText" dxfId="311" priority="300" operator="containsText" text="Zona Extrema">
      <formula>NOT(ISERROR(SEARCH("Zona Extrema",O51)))</formula>
    </cfRule>
  </conditionalFormatting>
  <conditionalFormatting sqref="K55 O55">
    <cfRule type="containsText" dxfId="310" priority="293" operator="containsText" text="Zona Baja">
      <formula>NOT(ISERROR(SEARCH("Zona Baja",K55)))</formula>
    </cfRule>
    <cfRule type="containsText" dxfId="309" priority="294" operator="containsText" text="Zona Moderada">
      <formula>NOT(ISERROR(SEARCH("Zona Moderada",K55)))</formula>
    </cfRule>
    <cfRule type="containsText" dxfId="308" priority="295" operator="containsText" text="Zona Alta">
      <formula>NOT(ISERROR(SEARCH("Zona Alta",K55)))</formula>
    </cfRule>
    <cfRule type="containsText" dxfId="307" priority="296" operator="containsText" text="Zona Extrema">
      <formula>NOT(ISERROR(SEARCH("Zona Extrema",K55)))</formula>
    </cfRule>
  </conditionalFormatting>
  <conditionalFormatting sqref="P55">
    <cfRule type="containsText" dxfId="306" priority="284" operator="containsText" text="Zona Baja">
      <formula>NOT(ISERROR(SEARCH("Zona Baja",P55)))</formula>
    </cfRule>
    <cfRule type="containsText" dxfId="305" priority="285" operator="containsText" text="Zona Moderada">
      <formula>NOT(ISERROR(SEARCH("Zona Moderada",P55)))</formula>
    </cfRule>
    <cfRule type="containsText" dxfId="304" priority="286" operator="containsText" text="Zona Alta">
      <formula>NOT(ISERROR(SEARCH("Zona Alta",P55)))</formula>
    </cfRule>
    <cfRule type="containsText" dxfId="303" priority="287" operator="containsText" text="Zona Extrema">
      <formula>NOT(ISERROR(SEARCH("Zona Extrema",P55)))</formula>
    </cfRule>
  </conditionalFormatting>
  <conditionalFormatting sqref="K81 O81:P81">
    <cfRule type="containsText" dxfId="302" priority="280" operator="containsText" text="Zona Baja">
      <formula>NOT(ISERROR(SEARCH("Zona Baja",K81)))</formula>
    </cfRule>
    <cfRule type="containsText" dxfId="301" priority="281" operator="containsText" text="Zona Moderada">
      <formula>NOT(ISERROR(SEARCH("Zona Moderada",K81)))</formula>
    </cfRule>
    <cfRule type="containsText" dxfId="300" priority="282" operator="containsText" text="Zona Alta">
      <formula>NOT(ISERROR(SEARCH("Zona Alta",K81)))</formula>
    </cfRule>
    <cfRule type="containsText" dxfId="299" priority="283" operator="containsText" text="Zona Extrema">
      <formula>NOT(ISERROR(SEARCH("Zona Extrema",K81)))</formula>
    </cfRule>
  </conditionalFormatting>
  <conditionalFormatting sqref="O65:P66">
    <cfRule type="containsText" dxfId="298" priority="262" operator="containsText" text="Zona Baja">
      <formula>NOT(ISERROR(SEARCH("Zona Baja",O65)))</formula>
    </cfRule>
    <cfRule type="containsText" dxfId="297" priority="263" operator="containsText" text="Zona Moderada">
      <formula>NOT(ISERROR(SEARCH("Zona Moderada",O65)))</formula>
    </cfRule>
    <cfRule type="containsText" dxfId="296" priority="264" operator="containsText" text="Zona Alta">
      <formula>NOT(ISERROR(SEARCH("Zona Alta",O65)))</formula>
    </cfRule>
    <cfRule type="containsText" dxfId="295" priority="265" operator="containsText" text="Zona Extrema">
      <formula>NOT(ISERROR(SEARCH("Zona Extrema",O65)))</formula>
    </cfRule>
  </conditionalFormatting>
  <conditionalFormatting sqref="K65:K66">
    <cfRule type="containsText" dxfId="294" priority="266" operator="containsText" text="Zona Baja">
      <formula>NOT(ISERROR(SEARCH("Zona Baja",K65)))</formula>
    </cfRule>
    <cfRule type="containsText" dxfId="293" priority="267" operator="containsText" text="Zona Moderada">
      <formula>NOT(ISERROR(SEARCH("Zona Moderada",K65)))</formula>
    </cfRule>
    <cfRule type="containsText" dxfId="292" priority="268" operator="containsText" text="Zona Alta">
      <formula>NOT(ISERROR(SEARCH("Zona Alta",K65)))</formula>
    </cfRule>
    <cfRule type="containsText" dxfId="291" priority="269" operator="containsText" text="Zona Extrema">
      <formula>NOT(ISERROR(SEARCH("Zona Extrema",K65)))</formula>
    </cfRule>
  </conditionalFormatting>
  <conditionalFormatting sqref="O40:P40">
    <cfRule type="containsText" dxfId="290" priority="258" operator="containsText" text="Zona Baja">
      <formula>NOT(ISERROR(SEARCH("Zona Baja",O40)))</formula>
    </cfRule>
    <cfRule type="containsText" dxfId="289" priority="259" operator="containsText" text="Zona Moderada">
      <formula>NOT(ISERROR(SEARCH("Zona Moderada",O40)))</formula>
    </cfRule>
    <cfRule type="containsText" dxfId="288" priority="260" operator="containsText" text="Zona Alta">
      <formula>NOT(ISERROR(SEARCH("Zona Alta",O40)))</formula>
    </cfRule>
    <cfRule type="containsText" dxfId="287" priority="261" operator="containsText" text="Zona Extrema">
      <formula>NOT(ISERROR(SEARCH("Zona Extrema",O40)))</formula>
    </cfRule>
  </conditionalFormatting>
  <conditionalFormatting sqref="O42:P42">
    <cfRule type="containsText" dxfId="286" priority="254" operator="containsText" text="Zona Baja">
      <formula>NOT(ISERROR(SEARCH("Zona Baja",O42)))</formula>
    </cfRule>
    <cfRule type="containsText" dxfId="285" priority="255" operator="containsText" text="Zona Moderada">
      <formula>NOT(ISERROR(SEARCH("Zona Moderada",O42)))</formula>
    </cfRule>
    <cfRule type="containsText" dxfId="284" priority="256" operator="containsText" text="Zona Alta">
      <formula>NOT(ISERROR(SEARCH("Zona Alta",O42)))</formula>
    </cfRule>
    <cfRule type="containsText" dxfId="283" priority="257" operator="containsText" text="Zona Extrema">
      <formula>NOT(ISERROR(SEARCH("Zona Extrema",O42)))</formula>
    </cfRule>
  </conditionalFormatting>
  <conditionalFormatting sqref="P74">
    <cfRule type="containsText" dxfId="282" priority="250" operator="containsText" text="Zona Baja">
      <formula>NOT(ISERROR(SEARCH("Zona Baja",P74)))</formula>
    </cfRule>
    <cfRule type="containsText" dxfId="281" priority="251" operator="containsText" text="Zona Moderada">
      <formula>NOT(ISERROR(SEARCH("Zona Moderada",P74)))</formula>
    </cfRule>
    <cfRule type="containsText" dxfId="280" priority="252" operator="containsText" text="Zona Alta">
      <formula>NOT(ISERROR(SEARCH("Zona Alta",P74)))</formula>
    </cfRule>
    <cfRule type="containsText" dxfId="279" priority="253" operator="containsText" text="Zona Extrema">
      <formula>NOT(ISERROR(SEARCH("Zona Extrema",P74)))</formula>
    </cfRule>
  </conditionalFormatting>
  <conditionalFormatting sqref="K74">
    <cfRule type="containsText" dxfId="278" priority="241" operator="containsText" text="Zona Baja">
      <formula>NOT(ISERROR(SEARCH("Zona Baja",K74)))</formula>
    </cfRule>
    <cfRule type="containsText" dxfId="277" priority="242" operator="containsText" text="Zona Moderada">
      <formula>NOT(ISERROR(SEARCH("Zona Moderada",K74)))</formula>
    </cfRule>
    <cfRule type="containsText" dxfId="276" priority="243" operator="containsText" text="Zona Alta">
      <formula>NOT(ISERROR(SEARCH("Zona Alta",K74)))</formula>
    </cfRule>
    <cfRule type="containsText" dxfId="275" priority="244" operator="containsText" text="Zona Extrema">
      <formula>NOT(ISERROR(SEARCH("Zona Extrema",K74)))</formula>
    </cfRule>
  </conditionalFormatting>
  <conditionalFormatting sqref="O74">
    <cfRule type="containsText" dxfId="274" priority="237" operator="containsText" text="Zona Baja">
      <formula>NOT(ISERROR(SEARCH("Zona Baja",O74)))</formula>
    </cfRule>
    <cfRule type="containsText" dxfId="273" priority="238" operator="containsText" text="Zona Moderada">
      <formula>NOT(ISERROR(SEARCH("Zona Moderada",O74)))</formula>
    </cfRule>
    <cfRule type="containsText" dxfId="272" priority="239" operator="containsText" text="Zona Alta">
      <formula>NOT(ISERROR(SEARCH("Zona Alta",O74)))</formula>
    </cfRule>
    <cfRule type="containsText" dxfId="271" priority="240" operator="containsText" text="Zona Extrema">
      <formula>NOT(ISERROR(SEARCH("Zona Extrema",O74)))</formula>
    </cfRule>
  </conditionalFormatting>
  <conditionalFormatting sqref="K76">
    <cfRule type="containsText" dxfId="270" priority="228" operator="containsText" text="Zona Baja">
      <formula>NOT(ISERROR(SEARCH("Zona Baja",K76)))</formula>
    </cfRule>
    <cfRule type="containsText" dxfId="269" priority="229" operator="containsText" text="Zona Moderada">
      <formula>NOT(ISERROR(SEARCH("Zona Moderada",K76)))</formula>
    </cfRule>
    <cfRule type="containsText" dxfId="268" priority="230" operator="containsText" text="Zona Alta">
      <formula>NOT(ISERROR(SEARCH("Zona Alta",K76)))</formula>
    </cfRule>
    <cfRule type="containsText" dxfId="267" priority="231" operator="containsText" text="Zona Extrema">
      <formula>NOT(ISERROR(SEARCH("Zona Extrema",K76)))</formula>
    </cfRule>
  </conditionalFormatting>
  <conditionalFormatting sqref="O76:P76">
    <cfRule type="containsText" dxfId="266" priority="224" operator="containsText" text="Zona Baja">
      <formula>NOT(ISERROR(SEARCH("Zona Baja",O76)))</formula>
    </cfRule>
    <cfRule type="containsText" dxfId="265" priority="225" operator="containsText" text="Zona Moderada">
      <formula>NOT(ISERROR(SEARCH("Zona Moderada",O76)))</formula>
    </cfRule>
    <cfRule type="containsText" dxfId="264" priority="226" operator="containsText" text="Zona Alta">
      <formula>NOT(ISERROR(SEARCH("Zona Alta",O76)))</formula>
    </cfRule>
    <cfRule type="containsText" dxfId="263" priority="227" operator="containsText" text="Zona Extrema">
      <formula>NOT(ISERROR(SEARCH("Zona Extrema",O76)))</formula>
    </cfRule>
  </conditionalFormatting>
  <conditionalFormatting sqref="K40">
    <cfRule type="containsText" dxfId="262" priority="193" operator="containsText" text="Zona Baja">
      <formula>NOT(ISERROR(SEARCH("Zona Baja",K40)))</formula>
    </cfRule>
    <cfRule type="containsText" dxfId="261" priority="194" operator="containsText" text="Zona Moderada">
      <formula>NOT(ISERROR(SEARCH("Zona Moderada",K40)))</formula>
    </cfRule>
    <cfRule type="containsText" dxfId="260" priority="195" operator="containsText" text="Zona Alta">
      <formula>NOT(ISERROR(SEARCH("Zona Alta",K40)))</formula>
    </cfRule>
    <cfRule type="containsText" dxfId="259" priority="196" operator="containsText" text="Zona Extrema">
      <formula>NOT(ISERROR(SEARCH("Zona Extrema",K40)))</formula>
    </cfRule>
  </conditionalFormatting>
  <conditionalFormatting sqref="P59">
    <cfRule type="containsText" dxfId="258" priority="163" operator="containsText" text="Zona Baja">
      <formula>NOT(ISERROR(SEARCH("Zona Baja",P59)))</formula>
    </cfRule>
    <cfRule type="containsText" dxfId="257" priority="164" operator="containsText" text="Zona Moderada">
      <formula>NOT(ISERROR(SEARCH("Zona Moderada",P59)))</formula>
    </cfRule>
    <cfRule type="containsText" dxfId="256" priority="165" operator="containsText" text="Zona Alta">
      <formula>NOT(ISERROR(SEARCH("Zona Alta",P59)))</formula>
    </cfRule>
    <cfRule type="containsText" dxfId="255" priority="166" operator="containsText" text="Zona Extrema">
      <formula>NOT(ISERROR(SEARCH("Zona Extrema",P59)))</formula>
    </cfRule>
  </conditionalFormatting>
  <conditionalFormatting sqref="K35:K36">
    <cfRule type="containsText" dxfId="254" priority="215" operator="containsText" text="Zona Baja">
      <formula>NOT(ISERROR(SEARCH("Zona Baja",K35)))</formula>
    </cfRule>
    <cfRule type="containsText" dxfId="253" priority="216" operator="containsText" text="Zona Moderada">
      <formula>NOT(ISERROR(SEARCH("Zona Moderada",K35)))</formula>
    </cfRule>
    <cfRule type="containsText" dxfId="252" priority="217" operator="containsText" text="Zona Alta">
      <formula>NOT(ISERROR(SEARCH("Zona Alta",K35)))</formula>
    </cfRule>
    <cfRule type="containsText" dxfId="251" priority="218" operator="containsText" text="Zona Extrema">
      <formula>NOT(ISERROR(SEARCH("Zona Extrema",K35)))</formula>
    </cfRule>
  </conditionalFormatting>
  <conditionalFormatting sqref="O35:P36">
    <cfRule type="containsText" dxfId="250" priority="211" operator="containsText" text="Zona Baja">
      <formula>NOT(ISERROR(SEARCH("Zona Baja",O35)))</formula>
    </cfRule>
    <cfRule type="containsText" dxfId="249" priority="212" operator="containsText" text="Zona Moderada">
      <formula>NOT(ISERROR(SEARCH("Zona Moderada",O35)))</formula>
    </cfRule>
    <cfRule type="containsText" dxfId="248" priority="213" operator="containsText" text="Zona Alta">
      <formula>NOT(ISERROR(SEARCH("Zona Alta",O35)))</formula>
    </cfRule>
    <cfRule type="containsText" dxfId="247" priority="214" operator="containsText" text="Zona Extrema">
      <formula>NOT(ISERROR(SEARCH("Zona Extrema",O35)))</formula>
    </cfRule>
  </conditionalFormatting>
  <conditionalFormatting sqref="K42">
    <cfRule type="containsText" dxfId="246" priority="202" operator="containsText" text="Zona Baja">
      <formula>NOT(ISERROR(SEARCH("Zona Baja",K42)))</formula>
    </cfRule>
    <cfRule type="containsText" dxfId="245" priority="203" operator="containsText" text="Zona Moderada">
      <formula>NOT(ISERROR(SEARCH("Zona Moderada",K42)))</formula>
    </cfRule>
    <cfRule type="containsText" dxfId="244" priority="204" operator="containsText" text="Zona Alta">
      <formula>NOT(ISERROR(SEARCH("Zona Alta",K42)))</formula>
    </cfRule>
    <cfRule type="containsText" dxfId="243" priority="205" operator="containsText" text="Zona Extrema">
      <formula>NOT(ISERROR(SEARCH("Zona Extrema",K42)))</formula>
    </cfRule>
  </conditionalFormatting>
  <conditionalFormatting sqref="K63:K64">
    <cfRule type="containsText" dxfId="242" priority="184" operator="containsText" text="Zona Baja">
      <formula>NOT(ISERROR(SEARCH("Zona Baja",K63)))</formula>
    </cfRule>
    <cfRule type="containsText" dxfId="241" priority="185" operator="containsText" text="Zona Moderada">
      <formula>NOT(ISERROR(SEARCH("Zona Moderada",K63)))</formula>
    </cfRule>
    <cfRule type="containsText" dxfId="240" priority="186" operator="containsText" text="Zona Alta">
      <formula>NOT(ISERROR(SEARCH("Zona Alta",K63)))</formula>
    </cfRule>
    <cfRule type="containsText" dxfId="239" priority="187" operator="containsText" text="Zona Extrema">
      <formula>NOT(ISERROR(SEARCH("Zona Extrema",K63)))</formula>
    </cfRule>
  </conditionalFormatting>
  <conditionalFormatting sqref="O63:P64">
    <cfRule type="containsText" dxfId="238" priority="180" operator="containsText" text="Zona Baja">
      <formula>NOT(ISERROR(SEARCH("Zona Baja",O63)))</formula>
    </cfRule>
    <cfRule type="containsText" dxfId="237" priority="181" operator="containsText" text="Zona Moderada">
      <formula>NOT(ISERROR(SEARCH("Zona Moderada",O63)))</formula>
    </cfRule>
    <cfRule type="containsText" dxfId="236" priority="182" operator="containsText" text="Zona Alta">
      <formula>NOT(ISERROR(SEARCH("Zona Alta",O63)))</formula>
    </cfRule>
    <cfRule type="containsText" dxfId="235" priority="183" operator="containsText" text="Zona Extrema">
      <formula>NOT(ISERROR(SEARCH("Zona Extrema",O63)))</formula>
    </cfRule>
  </conditionalFormatting>
  <conditionalFormatting sqref="O59">
    <cfRule type="containsText" dxfId="234" priority="167" operator="containsText" text="Zona Baja">
      <formula>NOT(ISERROR(SEARCH("Zona Baja",O59)))</formula>
    </cfRule>
    <cfRule type="containsText" dxfId="233" priority="168" operator="containsText" text="Zona Moderada">
      <formula>NOT(ISERROR(SEARCH("Zona Moderada",O59)))</formula>
    </cfRule>
    <cfRule type="containsText" dxfId="232" priority="169" operator="containsText" text="Zona Alta">
      <formula>NOT(ISERROR(SEARCH("Zona Alta",O59)))</formula>
    </cfRule>
    <cfRule type="containsText" dxfId="231" priority="170" operator="containsText" text="Zona Extrema">
      <formula>NOT(ISERROR(SEARCH("Zona Extrema",O59)))</formula>
    </cfRule>
  </conditionalFormatting>
  <conditionalFormatting sqref="K59">
    <cfRule type="containsText" dxfId="230" priority="171" operator="containsText" text="Zona Baja">
      <formula>NOT(ISERROR(SEARCH("Zona Baja",K59)))</formula>
    </cfRule>
    <cfRule type="containsText" dxfId="229" priority="172" operator="containsText" text="Zona Moderada">
      <formula>NOT(ISERROR(SEARCH("Zona Moderada",K59)))</formula>
    </cfRule>
    <cfRule type="containsText" dxfId="228" priority="173" operator="containsText" text="Zona Alta">
      <formula>NOT(ISERROR(SEARCH("Zona Alta",K59)))</formula>
    </cfRule>
    <cfRule type="containsText" dxfId="227" priority="174" operator="containsText" text="Zona Extrema">
      <formula>NOT(ISERROR(SEARCH("Zona Extrema",K59)))</formula>
    </cfRule>
  </conditionalFormatting>
  <conditionalFormatting sqref="K37:K38">
    <cfRule type="containsText" dxfId="226" priority="154" operator="containsText" text="Zona Baja">
      <formula>NOT(ISERROR(SEARCH("Zona Baja",K37)))</formula>
    </cfRule>
    <cfRule type="containsText" dxfId="225" priority="155" operator="containsText" text="Zona Moderada">
      <formula>NOT(ISERROR(SEARCH("Zona Moderada",K37)))</formula>
    </cfRule>
    <cfRule type="containsText" dxfId="224" priority="156" operator="containsText" text="Zona Alta">
      <formula>NOT(ISERROR(SEARCH("Zona Alta",K37)))</formula>
    </cfRule>
    <cfRule type="containsText" dxfId="223" priority="157" operator="containsText" text="Zona Extrema">
      <formula>NOT(ISERROR(SEARCH("Zona Extrema",K37)))</formula>
    </cfRule>
  </conditionalFormatting>
  <conditionalFormatting sqref="O37">
    <cfRule type="containsText" dxfId="222" priority="150" operator="containsText" text="Zona Baja">
      <formula>NOT(ISERROR(SEARCH("Zona Baja",O37)))</formula>
    </cfRule>
    <cfRule type="containsText" dxfId="221" priority="151" operator="containsText" text="Zona Moderada">
      <formula>NOT(ISERROR(SEARCH("Zona Moderada",O37)))</formula>
    </cfRule>
    <cfRule type="containsText" dxfId="220" priority="152" operator="containsText" text="Zona Alta">
      <formula>NOT(ISERROR(SEARCH("Zona Alta",O37)))</formula>
    </cfRule>
    <cfRule type="containsText" dxfId="219" priority="153" operator="containsText" text="Zona Extrema">
      <formula>NOT(ISERROR(SEARCH("Zona Extrema",O37)))</formula>
    </cfRule>
  </conditionalFormatting>
  <conditionalFormatting sqref="O38">
    <cfRule type="containsText" dxfId="218" priority="146" operator="containsText" text="Zona Baja">
      <formula>NOT(ISERROR(SEARCH("Zona Baja",O38)))</formula>
    </cfRule>
    <cfRule type="containsText" dxfId="217" priority="147" operator="containsText" text="Zona Moderada">
      <formula>NOT(ISERROR(SEARCH("Zona Moderada",O38)))</formula>
    </cfRule>
    <cfRule type="containsText" dxfId="216" priority="148" operator="containsText" text="Zona Alta">
      <formula>NOT(ISERROR(SEARCH("Zona Alta",O38)))</formula>
    </cfRule>
    <cfRule type="containsText" dxfId="215" priority="149" operator="containsText" text="Zona Extrema">
      <formula>NOT(ISERROR(SEARCH("Zona Extrema",O38)))</formula>
    </cfRule>
  </conditionalFormatting>
  <conditionalFormatting sqref="P37:P38">
    <cfRule type="containsText" dxfId="214" priority="142" operator="containsText" text="Zona Baja">
      <formula>NOT(ISERROR(SEARCH("Zona Baja",P37)))</formula>
    </cfRule>
    <cfRule type="containsText" dxfId="213" priority="143" operator="containsText" text="Zona Moderada">
      <formula>NOT(ISERROR(SEARCH("Zona Moderada",P37)))</formula>
    </cfRule>
    <cfRule type="containsText" dxfId="212" priority="144" operator="containsText" text="Zona Alta">
      <formula>NOT(ISERROR(SEARCH("Zona Alta",P37)))</formula>
    </cfRule>
    <cfRule type="containsText" dxfId="211" priority="145" operator="containsText" text="Zona Extrema">
      <formula>NOT(ISERROR(SEARCH("Zona Extrema",P37)))</formula>
    </cfRule>
  </conditionalFormatting>
  <conditionalFormatting sqref="O88:P89">
    <cfRule type="containsText" dxfId="210" priority="138" operator="containsText" text="Zona Baja">
      <formula>NOT(ISERROR(SEARCH("Zona Baja",O88)))</formula>
    </cfRule>
    <cfRule type="containsText" dxfId="209" priority="139" operator="containsText" text="Zona Moderada">
      <formula>NOT(ISERROR(SEARCH("Zona Moderada",O88)))</formula>
    </cfRule>
    <cfRule type="containsText" dxfId="208" priority="140" operator="containsText" text="Zona Alta">
      <formula>NOT(ISERROR(SEARCH("Zona Alta",O88)))</formula>
    </cfRule>
    <cfRule type="containsText" dxfId="207" priority="141" operator="containsText" text="Zona Extrema">
      <formula>NOT(ISERROR(SEARCH("Zona Extrema",O88)))</formula>
    </cfRule>
  </conditionalFormatting>
  <conditionalFormatting sqref="O45">
    <cfRule type="containsText" dxfId="206" priority="125" operator="containsText" text="Zona Baja">
      <formula>NOT(ISERROR(SEARCH("Zona Baja",O45)))</formula>
    </cfRule>
    <cfRule type="containsText" dxfId="205" priority="126" operator="containsText" text="Zona Moderada">
      <formula>NOT(ISERROR(SEARCH("Zona Moderada",O45)))</formula>
    </cfRule>
    <cfRule type="containsText" dxfId="204" priority="127" operator="containsText" text="Zona Alta">
      <formula>NOT(ISERROR(SEARCH("Zona Alta",O45)))</formula>
    </cfRule>
    <cfRule type="containsText" dxfId="203" priority="128" operator="containsText" text="Zona Extrema">
      <formula>NOT(ISERROR(SEARCH("Zona Extrema",O45)))</formula>
    </cfRule>
  </conditionalFormatting>
  <conditionalFormatting sqref="O46:P50">
    <cfRule type="containsText" dxfId="202" priority="112" operator="containsText" text="Zona Baja">
      <formula>NOT(ISERROR(SEARCH("Zona Baja",O46)))</formula>
    </cfRule>
    <cfRule type="containsText" dxfId="201" priority="113" operator="containsText" text="Zona Moderada">
      <formula>NOT(ISERROR(SEARCH("Zona Moderada",O46)))</formula>
    </cfRule>
    <cfRule type="containsText" dxfId="200" priority="114" operator="containsText" text="Zona Alta">
      <formula>NOT(ISERROR(SEARCH("Zona Alta",O46)))</formula>
    </cfRule>
    <cfRule type="containsText" dxfId="199" priority="115" operator="containsText" text="Zona Extrema">
      <formula>NOT(ISERROR(SEARCH("Zona Extrema",O46)))</formula>
    </cfRule>
  </conditionalFormatting>
  <conditionalFormatting sqref="O58:P58">
    <cfRule type="containsText" dxfId="198" priority="99" operator="containsText" text="Zona Baja">
      <formula>NOT(ISERROR(SEARCH("Zona Baja",O58)))</formula>
    </cfRule>
    <cfRule type="containsText" dxfId="197" priority="100" operator="containsText" text="Zona Moderada">
      <formula>NOT(ISERROR(SEARCH("Zona Moderada",O58)))</formula>
    </cfRule>
    <cfRule type="containsText" dxfId="196" priority="101" operator="containsText" text="Zona Alta">
      <formula>NOT(ISERROR(SEARCH("Zona Alta",O58)))</formula>
    </cfRule>
    <cfRule type="containsText" dxfId="195" priority="102" operator="containsText" text="Zona Extrema">
      <formula>NOT(ISERROR(SEARCH("Zona Extrema",O58)))</formula>
    </cfRule>
  </conditionalFormatting>
  <conditionalFormatting sqref="O56:P57">
    <cfRule type="containsText" dxfId="194" priority="86" operator="containsText" text="Zona Baja">
      <formula>NOT(ISERROR(SEARCH("Zona Baja",O56)))</formula>
    </cfRule>
    <cfRule type="containsText" dxfId="193" priority="87" operator="containsText" text="Zona Moderada">
      <formula>NOT(ISERROR(SEARCH("Zona Moderada",O56)))</formula>
    </cfRule>
    <cfRule type="containsText" dxfId="192" priority="88" operator="containsText" text="Zona Alta">
      <formula>NOT(ISERROR(SEARCH("Zona Alta",O56)))</formula>
    </cfRule>
    <cfRule type="containsText" dxfId="191" priority="89" operator="containsText" text="Zona Extrema">
      <formula>NOT(ISERROR(SEARCH("Zona Extrema",O56)))</formula>
    </cfRule>
  </conditionalFormatting>
  <conditionalFormatting sqref="K45 P45">
    <cfRule type="containsText" dxfId="190" priority="134" operator="containsText" text="Zona Baja">
      <formula>NOT(ISERROR(SEARCH("Zona Baja",K45)))</formula>
    </cfRule>
    <cfRule type="containsText" dxfId="189" priority="135" operator="containsText" text="Zona Moderada">
      <formula>NOT(ISERROR(SEARCH("Zona Moderada",K45)))</formula>
    </cfRule>
    <cfRule type="containsText" dxfId="188" priority="136" operator="containsText" text="Zona Alta">
      <formula>NOT(ISERROR(SEARCH("Zona Alta",K45)))</formula>
    </cfRule>
    <cfRule type="containsText" dxfId="187" priority="137" operator="containsText" text="Zona Extrema">
      <formula>NOT(ISERROR(SEARCH("Zona Extrema",K45)))</formula>
    </cfRule>
  </conditionalFormatting>
  <conditionalFormatting sqref="K46:K50">
    <cfRule type="containsText" dxfId="186" priority="116" operator="containsText" text="Zona Baja">
      <formula>NOT(ISERROR(SEARCH("Zona Baja",K46)))</formula>
    </cfRule>
    <cfRule type="containsText" dxfId="185" priority="117" operator="containsText" text="Zona Moderada">
      <formula>NOT(ISERROR(SEARCH("Zona Moderada",K46)))</formula>
    </cfRule>
    <cfRule type="containsText" dxfId="184" priority="118" operator="containsText" text="Zona Alta">
      <formula>NOT(ISERROR(SEARCH("Zona Alta",K46)))</formula>
    </cfRule>
    <cfRule type="containsText" dxfId="183" priority="119" operator="containsText" text="Zona Extrema">
      <formula>NOT(ISERROR(SEARCH("Zona Extrema",K46)))</formula>
    </cfRule>
  </conditionalFormatting>
  <conditionalFormatting sqref="K58">
    <cfRule type="containsText" dxfId="182" priority="103" operator="containsText" text="Zona Baja">
      <formula>NOT(ISERROR(SEARCH("Zona Baja",K58)))</formula>
    </cfRule>
    <cfRule type="containsText" dxfId="181" priority="104" operator="containsText" text="Zona Moderada">
      <formula>NOT(ISERROR(SEARCH("Zona Moderada",K58)))</formula>
    </cfRule>
    <cfRule type="containsText" dxfId="180" priority="105" operator="containsText" text="Zona Alta">
      <formula>NOT(ISERROR(SEARCH("Zona Alta",K58)))</formula>
    </cfRule>
    <cfRule type="containsText" dxfId="179" priority="106" operator="containsText" text="Zona Extrema">
      <formula>NOT(ISERROR(SEARCH("Zona Extrema",K58)))</formula>
    </cfRule>
  </conditionalFormatting>
  <conditionalFormatting sqref="K56:K57">
    <cfRule type="containsText" dxfId="178" priority="90" operator="containsText" text="Zona Baja">
      <formula>NOT(ISERROR(SEARCH("Zona Baja",K56)))</formula>
    </cfRule>
    <cfRule type="containsText" dxfId="177" priority="91" operator="containsText" text="Zona Moderada">
      <formula>NOT(ISERROR(SEARCH("Zona Moderada",K56)))</formula>
    </cfRule>
    <cfRule type="containsText" dxfId="176" priority="92" operator="containsText" text="Zona Alta">
      <formula>NOT(ISERROR(SEARCH("Zona Alta",K56)))</formula>
    </cfRule>
    <cfRule type="containsText" dxfId="175" priority="93" operator="containsText" text="Zona Extrema">
      <formula>NOT(ISERROR(SEARCH("Zona Extrema",K56)))</formula>
    </cfRule>
  </conditionalFormatting>
  <conditionalFormatting sqref="O77:P80">
    <cfRule type="containsText" dxfId="174" priority="73" operator="containsText" text="Zona Baja">
      <formula>NOT(ISERROR(SEARCH("Zona Baja",O77)))</formula>
    </cfRule>
    <cfRule type="containsText" dxfId="173" priority="74" operator="containsText" text="Zona Moderada">
      <formula>NOT(ISERROR(SEARCH("Zona Moderada",O77)))</formula>
    </cfRule>
    <cfRule type="containsText" dxfId="172" priority="75" operator="containsText" text="Zona Alta">
      <formula>NOT(ISERROR(SEARCH("Zona Alta",O77)))</formula>
    </cfRule>
    <cfRule type="containsText" dxfId="171" priority="76" operator="containsText" text="Zona Extrema">
      <formula>NOT(ISERROR(SEARCH("Zona Extrema",O77)))</formula>
    </cfRule>
  </conditionalFormatting>
  <conditionalFormatting sqref="O95:P96">
    <cfRule type="containsText" dxfId="170" priority="60" operator="containsText" text="Zona Baja">
      <formula>NOT(ISERROR(SEARCH("Zona Baja",O95)))</formula>
    </cfRule>
    <cfRule type="containsText" dxfId="169" priority="61" operator="containsText" text="Zona Moderada">
      <formula>NOT(ISERROR(SEARCH("Zona Moderada",O95)))</formula>
    </cfRule>
    <cfRule type="containsText" dxfId="168" priority="62" operator="containsText" text="Zona Alta">
      <formula>NOT(ISERROR(SEARCH("Zona Alta",O95)))</formula>
    </cfRule>
    <cfRule type="containsText" dxfId="167" priority="63" operator="containsText" text="Zona Extrema">
      <formula>NOT(ISERROR(SEARCH("Zona Extrema",O95)))</formula>
    </cfRule>
  </conditionalFormatting>
  <conditionalFormatting sqref="K77:K80">
    <cfRule type="containsText" dxfId="166" priority="77" operator="containsText" text="Zona Baja">
      <formula>NOT(ISERROR(SEARCH("Zona Baja",K77)))</formula>
    </cfRule>
    <cfRule type="containsText" dxfId="165" priority="78" operator="containsText" text="Zona Moderada">
      <formula>NOT(ISERROR(SEARCH("Zona Moderada",K77)))</formula>
    </cfRule>
    <cfRule type="containsText" dxfId="164" priority="79" operator="containsText" text="Zona Alta">
      <formula>NOT(ISERROR(SEARCH("Zona Alta",K77)))</formula>
    </cfRule>
    <cfRule type="containsText" dxfId="163" priority="80" operator="containsText" text="Zona Extrema">
      <formula>NOT(ISERROR(SEARCH("Zona Extrema",K77)))</formula>
    </cfRule>
  </conditionalFormatting>
  <conditionalFormatting sqref="K95:K96">
    <cfRule type="containsText" dxfId="162" priority="64" operator="containsText" text="Zona Baja">
      <formula>NOT(ISERROR(SEARCH("Zona Baja",K95)))</formula>
    </cfRule>
    <cfRule type="containsText" dxfId="161" priority="65" operator="containsText" text="Zona Moderada">
      <formula>NOT(ISERROR(SEARCH("Zona Moderada",K95)))</formula>
    </cfRule>
    <cfRule type="containsText" dxfId="160" priority="66" operator="containsText" text="Zona Alta">
      <formula>NOT(ISERROR(SEARCH("Zona Alta",K95)))</formula>
    </cfRule>
    <cfRule type="containsText" dxfId="159" priority="67" operator="containsText" text="Zona Extrema">
      <formula>NOT(ISERROR(SEARCH("Zona Extrema",K95)))</formula>
    </cfRule>
  </conditionalFormatting>
  <conditionalFormatting sqref="O39:P39">
    <cfRule type="containsText" dxfId="158" priority="47" operator="containsText" text="Zona Baja">
      <formula>NOT(ISERROR(SEARCH("Zona Baja",O39)))</formula>
    </cfRule>
    <cfRule type="containsText" dxfId="157" priority="48" operator="containsText" text="Zona Moderada">
      <formula>NOT(ISERROR(SEARCH("Zona Moderada",O39)))</formula>
    </cfRule>
    <cfRule type="containsText" dxfId="156" priority="49" operator="containsText" text="Zona Alta">
      <formula>NOT(ISERROR(SEARCH("Zona Alta",O39)))</formula>
    </cfRule>
    <cfRule type="containsText" dxfId="155" priority="50" operator="containsText" text="Zona Extrema">
      <formula>NOT(ISERROR(SEARCH("Zona Extrema",O39)))</formula>
    </cfRule>
  </conditionalFormatting>
  <conditionalFormatting sqref="K39">
    <cfRule type="containsText" dxfId="154" priority="51" operator="containsText" text="Zona Baja">
      <formula>NOT(ISERROR(SEARCH("Zona Baja",K39)))</formula>
    </cfRule>
    <cfRule type="containsText" dxfId="153" priority="52" operator="containsText" text="Zona Moderada">
      <formula>NOT(ISERROR(SEARCH("Zona Moderada",K39)))</formula>
    </cfRule>
    <cfRule type="containsText" dxfId="152" priority="53" operator="containsText" text="Zona Alta">
      <formula>NOT(ISERROR(SEARCH("Zona Alta",K39)))</formula>
    </cfRule>
    <cfRule type="containsText" dxfId="151" priority="54" operator="containsText" text="Zona Extrema">
      <formula>NOT(ISERROR(SEARCH("Zona Extrema",K39)))</formula>
    </cfRule>
  </conditionalFormatting>
  <conditionalFormatting sqref="K61">
    <cfRule type="containsText" dxfId="150" priority="43" operator="containsText" text="Zona Baja">
      <formula>NOT(ISERROR(SEARCH("Zona Baja",K61)))</formula>
    </cfRule>
    <cfRule type="containsText" dxfId="149" priority="44" operator="containsText" text="Zona Moderada">
      <formula>NOT(ISERROR(SEARCH("Zona Moderada",K61)))</formula>
    </cfRule>
    <cfRule type="containsText" dxfId="148" priority="45" operator="containsText" text="Zona Alta">
      <formula>NOT(ISERROR(SEARCH("Zona Alta",K61)))</formula>
    </cfRule>
    <cfRule type="containsText" dxfId="147" priority="46" operator="containsText" text="Zona Extrema">
      <formula>NOT(ISERROR(SEARCH("Zona Extrema",K61)))</formula>
    </cfRule>
  </conditionalFormatting>
  <conditionalFormatting sqref="K97:K99">
    <cfRule type="containsText" dxfId="146" priority="34" operator="containsText" text="Zona Baja">
      <formula>NOT(ISERROR(SEARCH("Zona Baja",K97)))</formula>
    </cfRule>
    <cfRule type="containsText" dxfId="145" priority="35" operator="containsText" text="Zona Moderada">
      <formula>NOT(ISERROR(SEARCH("Zona Moderada",K97)))</formula>
    </cfRule>
    <cfRule type="containsText" dxfId="144" priority="36" operator="containsText" text="Zona Alta">
      <formula>NOT(ISERROR(SEARCH("Zona Alta",K97)))</formula>
    </cfRule>
    <cfRule type="containsText" dxfId="143" priority="37" operator="containsText" text="Zona Extrema">
      <formula>NOT(ISERROR(SEARCH("Zona Extrema",K97)))</formula>
    </cfRule>
  </conditionalFormatting>
  <conditionalFormatting sqref="O97 P98:P99">
    <cfRule type="containsText" dxfId="142" priority="30" operator="containsText" text="Zona Baja">
      <formula>NOT(ISERROR(SEARCH("Zona Baja",O97)))</formula>
    </cfRule>
    <cfRule type="containsText" dxfId="141" priority="31" operator="containsText" text="Zona Moderada">
      <formula>NOT(ISERROR(SEARCH("Zona Moderada",O97)))</formula>
    </cfRule>
    <cfRule type="containsText" dxfId="140" priority="32" operator="containsText" text="Zona Alta">
      <formula>NOT(ISERROR(SEARCH("Zona Alta",O97)))</formula>
    </cfRule>
    <cfRule type="containsText" dxfId="139" priority="33" operator="containsText" text="Zona Extrema">
      <formula>NOT(ISERROR(SEARCH("Zona Extrema",O97)))</formula>
    </cfRule>
  </conditionalFormatting>
  <conditionalFormatting sqref="O98:O99">
    <cfRule type="containsText" dxfId="138" priority="26" operator="containsText" text="Zona Baja">
      <formula>NOT(ISERROR(SEARCH("Zona Baja",O98)))</formula>
    </cfRule>
    <cfRule type="containsText" dxfId="137" priority="27" operator="containsText" text="Zona Moderada">
      <formula>NOT(ISERROR(SEARCH("Zona Moderada",O98)))</formula>
    </cfRule>
    <cfRule type="containsText" dxfId="136" priority="28" operator="containsText" text="Zona Alta">
      <formula>NOT(ISERROR(SEARCH("Zona Alta",O98)))</formula>
    </cfRule>
    <cfRule type="containsText" dxfId="135" priority="29" operator="containsText" text="Zona Extrema">
      <formula>NOT(ISERROR(SEARCH("Zona Extrema",O98)))</formula>
    </cfRule>
  </conditionalFormatting>
  <conditionalFormatting sqref="O98:O99">
    <cfRule type="containsText" dxfId="134" priority="22" operator="containsText" text="Zona Baja">
      <formula>NOT(ISERROR(SEARCH("Zona Baja",O98)))</formula>
    </cfRule>
    <cfRule type="containsText" dxfId="133" priority="23" operator="containsText" text="Zona Moderada">
      <formula>NOT(ISERROR(SEARCH("Zona Moderada",O98)))</formula>
    </cfRule>
    <cfRule type="containsText" dxfId="132" priority="24" operator="containsText" text="Zona Alta">
      <formula>NOT(ISERROR(SEARCH("Zona Alta",O98)))</formula>
    </cfRule>
    <cfRule type="containsText" dxfId="131" priority="25" operator="containsText" text="Zona Extrema">
      <formula>NOT(ISERROR(SEARCH("Zona Extrema",O98)))</formula>
    </cfRule>
  </conditionalFormatting>
  <conditionalFormatting sqref="K100:K104 O101:O104">
    <cfRule type="containsText" dxfId="130" priority="18" operator="containsText" text="Zona Baja">
      <formula>NOT(ISERROR(SEARCH("Zona Baja",K100)))</formula>
    </cfRule>
    <cfRule type="containsText" dxfId="129" priority="19" operator="containsText" text="Zona Moderada">
      <formula>NOT(ISERROR(SEARCH("Zona Moderada",K100)))</formula>
    </cfRule>
    <cfRule type="containsText" dxfId="128" priority="20" operator="containsText" text="Zona Alta">
      <formula>NOT(ISERROR(SEARCH("Zona Alta",K100)))</formula>
    </cfRule>
    <cfRule type="containsText" dxfId="127" priority="21" operator="containsText" text="Zona Extrema">
      <formula>NOT(ISERROR(SEARCH("Zona Extrema",K100)))</formula>
    </cfRule>
  </conditionalFormatting>
  <conditionalFormatting sqref="O100">
    <cfRule type="containsText" dxfId="126" priority="9" operator="containsText" text="Zona Baja">
      <formula>NOT(ISERROR(SEARCH("Zona Baja",O100)))</formula>
    </cfRule>
    <cfRule type="containsText" dxfId="125" priority="10" operator="containsText" text="Zona Moderada">
      <formula>NOT(ISERROR(SEARCH("Zona Moderada",O100)))</formula>
    </cfRule>
    <cfRule type="containsText" dxfId="124" priority="11" operator="containsText" text="Zona Alta">
      <formula>NOT(ISERROR(SEARCH("Zona Alta",O100)))</formula>
    </cfRule>
    <cfRule type="containsText" dxfId="123" priority="12" operator="containsText" text="Zona Extrema">
      <formula>NOT(ISERROR(SEARCH("Zona Extrema",O100)))</formula>
    </cfRule>
  </conditionalFormatting>
  <conditionalFormatting sqref="P100">
    <cfRule type="containsText" dxfId="122" priority="5" operator="containsText" text="Zona Baja">
      <formula>NOT(ISERROR(SEARCH("Zona Baja",P100)))</formula>
    </cfRule>
    <cfRule type="containsText" dxfId="121" priority="6" operator="containsText" text="Zona Moderada">
      <formula>NOT(ISERROR(SEARCH("Zona Moderada",P100)))</formula>
    </cfRule>
    <cfRule type="containsText" dxfId="120" priority="7" operator="containsText" text="Zona Alta">
      <formula>NOT(ISERROR(SEARCH("Zona Alta",P100)))</formula>
    </cfRule>
    <cfRule type="containsText" dxfId="119" priority="8" operator="containsText" text="Zona Extrema">
      <formula>NOT(ISERROR(SEARCH("Zona Extrema",P100)))</formula>
    </cfRule>
  </conditionalFormatting>
  <conditionalFormatting sqref="P102:P104">
    <cfRule type="containsText" dxfId="118" priority="1" operator="containsText" text="Zona Baja">
      <formula>NOT(ISERROR(SEARCH("Zona Baja",P102)))</formula>
    </cfRule>
    <cfRule type="containsText" dxfId="117" priority="2" operator="containsText" text="Zona Moderada">
      <formula>NOT(ISERROR(SEARCH("Zona Moderada",P102)))</formula>
    </cfRule>
    <cfRule type="containsText" dxfId="116" priority="3" operator="containsText" text="Zona Alta">
      <formula>NOT(ISERROR(SEARCH("Zona Alta",P102)))</formula>
    </cfRule>
    <cfRule type="containsText" dxfId="115" priority="4" operator="containsText" text="Zona Extrema">
      <formula>NOT(ISERROR(SEARCH("Zona Extrema",P102)))</formula>
    </cfRule>
  </conditionalFormatting>
  <dataValidations count="3">
    <dataValidation allowBlank="1" showInputMessage="1" showErrorMessage="1" prompt="1- Raro_x000a_2- Improbable_x000a_3- Posible_x000a_4- Probable_x000a_5- Casi seguro_x000a_" sqref="I29 I12:I16 I31:J31 I28:J28 I25 I17:J20 I23 I21 M42 M45:M51 M35:M40 I42 I35:I40 I84:J88 M88:M89 I92 M55:M59 M63:M74 I45:I51 I55:I59 I63:I74 J92:J94 M95:M104 J105 M76:M81 I76:I81 I95:I105" xr:uid="{00000000-0002-0000-0400-000000000000}"/>
    <dataValidation allowBlank="1" showInputMessage="1" showErrorMessage="1" prompt="5   - Moderado_x000a_10 - Mayor_x000a_20 - Catastrofico_x000a_" sqref="J12:J14 N25 J29 N29 N12:N14 J25 J23 J21" xr:uid="{00000000-0002-0000-0400-000001000000}"/>
    <dataValidation allowBlank="1" showInputMessage="1" showErrorMessage="1" prompt="1- Insignificante_x000a_2- Menor_x000a_3- Moderado_x000a_4- Mayor_x000a_5- Catastrofico_x000a_" sqref="N42 N45:N51 N35:N40 J42 J35:J40 N88:N89 J55:J59 J45:J51 N55:N59 J63:J74 N63:N74 N76:N81 N95:N104 J76:J81 J95:J104" xr:uid="{F6CD93B5-7631-4C0C-A249-821407B65D51}"/>
  </dataValidations>
  <hyperlinks>
    <hyperlink ref="Y45" r:id="rId1" xr:uid="{1E36CF95-B510-4828-AF69-78D0C0BA8091}"/>
  </hyperlinks>
  <printOptions horizontalCentered="1"/>
  <pageMargins left="0.19685039370078741" right="0.19685039370078741" top="0.78740157480314965" bottom="0.59055118110236227" header="0" footer="0.39370078740157483"/>
  <pageSetup scale="26" fitToHeight="0" orientation="landscape" r:id="rId2"/>
  <headerFooter alignWithMargins="0">
    <oddFooter>&amp;L&amp;11SG-F-12 Mapa de Riesgos</oddFooter>
  </headerFooter>
  <drawing r:id="rId3"/>
  <legacyDrawing r:id="rId4"/>
  <extLst>
    <ext xmlns:x14="http://schemas.microsoft.com/office/spreadsheetml/2009/9/main" uri="{78C0D931-6437-407d-A8EE-F0AAD7539E65}">
      <x14:conditionalFormattings>
        <x14:conditionalFormatting xmlns:xm="http://schemas.microsoft.com/office/excel/2006/main">
          <x14:cfRule type="cellIs" priority="335" operator="equal" id="{BD098DD8-DC6F-4EB2-81B0-840C0B9EAA3C}">
            <xm:f>'\\ANBOGVIEWFSS04\Perfiles\dpatino\Docs\3. Apoyo\GESTIÓN_ADMINISTRATIVA\[GESTIÓN_ADMON_31_AGOST..xlsx]Convenciones Riesgo'!#REF!</xm:f>
            <x14:dxf>
              <fill>
                <patternFill>
                  <bgColor rgb="FFFF0000"/>
                </patternFill>
              </fill>
            </x14:dxf>
          </x14:cfRule>
          <x14:cfRule type="cellIs" priority="336" operator="equal" id="{1E1AF9D7-5090-4994-9EF3-89AFC7555766}">
            <xm:f>'\\ANBOGVIEWFSS04\Perfiles\dpatino\Docs\3. Apoyo\GESTIÓN_ADMINISTRATIVA\[GESTIÓN_ADMON_31_AGOST..xlsx]Convenciones Riesgo'!#REF!</xm:f>
            <x14:dxf>
              <fill>
                <patternFill>
                  <bgColor rgb="FFEF720B"/>
                </patternFill>
              </fill>
            </x14:dxf>
          </x14:cfRule>
          <x14:cfRule type="cellIs" priority="337" operator="equal" id="{7516538F-C6A7-4920-B4C5-B36DAA08091E}">
            <xm:f>'\\ANBOGVIEWFSS04\Perfiles\dpatino\Docs\3. Apoyo\GESTIÓN_ADMINISTRATIVA\[GESTIÓN_ADMON_31_AGOST..xlsx]Convenciones Riesgo'!#REF!</xm:f>
            <x14:dxf>
              <fill>
                <patternFill>
                  <bgColor rgb="FFFFFF00"/>
                </patternFill>
              </fill>
            </x14:dxf>
          </x14:cfRule>
          <x14:cfRule type="cellIs" priority="338" operator="equal" id="{C5B07292-CF37-4219-A489-8E28001B1C70}">
            <xm:f>'\\ANBOGVIEWFSS04\Perfiles\dpatino\Docs\3. Apoyo\GESTIÓN_ADMINISTRATIVA\[GESTIÓN_ADMON_31_AGOST..xlsx]Convenciones Riesgo'!#REF!</xm:f>
            <x14:dxf>
              <fill>
                <patternFill>
                  <bgColor rgb="FF00B050"/>
                </patternFill>
              </fill>
            </x14:dxf>
          </x14:cfRule>
          <x14:cfRule type="cellIs" priority="339" operator="equal" id="{3A1C5FB5-E7A2-4231-8B79-8753BDD643EE}">
            <xm:f>'\\ANBOGVIEWFSS04\Perfiles\dpatino\Docs\3. Apoyo\GESTIÓN_ADMINISTRATIVA\[GESTIÓN_ADMON_31_AGOST..xlsx]Convenciones Riesgo'!#REF!</xm:f>
            <x14:dxf>
              <fill>
                <patternFill>
                  <bgColor rgb="FF00B050"/>
                </patternFill>
              </fill>
            </x14:dxf>
          </x14:cfRule>
          <xm:sqref>J67</xm:sqref>
        </x14:conditionalFormatting>
        <x14:conditionalFormatting xmlns:xm="http://schemas.microsoft.com/office/excel/2006/main">
          <x14:cfRule type="cellIs" priority="326" operator="equal" id="{7C9BE390-33B2-49BF-81DC-A45E7B613D00}">
            <xm:f>'\\ANBOGVIEWFSS04\Perfiles\dpatino\Docs\3. Apoyo\GESTIÓN_ADMINISTRATIVA\[GESTIÓN_ADMON_31_AGOST..xlsx]Convenciones Riesgo'!#REF!</xm:f>
            <x14:dxf>
              <fill>
                <patternFill>
                  <bgColor rgb="FFFF0000"/>
                </patternFill>
              </fill>
            </x14:dxf>
          </x14:cfRule>
          <x14:cfRule type="cellIs" priority="327" operator="equal" id="{94FBD2E7-168D-4504-B8A0-D5251EEEE71B}">
            <xm:f>'\\ANBOGVIEWFSS04\Perfiles\dpatino\Docs\3. Apoyo\GESTIÓN_ADMINISTRATIVA\[GESTIÓN_ADMON_31_AGOST..xlsx]Convenciones Riesgo'!#REF!</xm:f>
            <x14:dxf>
              <fill>
                <patternFill>
                  <bgColor rgb="FFEF720B"/>
                </patternFill>
              </fill>
            </x14:dxf>
          </x14:cfRule>
          <x14:cfRule type="cellIs" priority="328" operator="equal" id="{E6599984-FDA9-4119-A316-7F889D47C2F7}">
            <xm:f>'\\ANBOGVIEWFSS04\Perfiles\dpatino\Docs\3. Apoyo\GESTIÓN_ADMINISTRATIVA\[GESTIÓN_ADMON_31_AGOST..xlsx]Convenciones Riesgo'!#REF!</xm:f>
            <x14:dxf>
              <fill>
                <patternFill>
                  <bgColor rgb="FFFFFF00"/>
                </patternFill>
              </fill>
            </x14:dxf>
          </x14:cfRule>
          <x14:cfRule type="cellIs" priority="329" operator="equal" id="{97420B84-F769-49D8-BDC3-000D88E94288}">
            <xm:f>'\\ANBOGVIEWFSS04\Perfiles\dpatino\Docs\3. Apoyo\GESTIÓN_ADMINISTRATIVA\[GESTIÓN_ADMON_31_AGOST..xlsx]Convenciones Riesgo'!#REF!</xm:f>
            <x14:dxf>
              <fill>
                <patternFill>
                  <bgColor rgb="FF00B050"/>
                </patternFill>
              </fill>
            </x14:dxf>
          </x14:cfRule>
          <x14:cfRule type="cellIs" priority="330" operator="equal" id="{44230291-08E5-4801-9409-71DF27D503CB}">
            <xm:f>'\\ANBOGVIEWFSS04\Perfiles\dpatino\Docs\3. Apoyo\GESTIÓN_ADMINISTRATIVA\[GESTIÓN_ADMON_31_AGOST..xlsx]Convenciones Riesgo'!#REF!</xm:f>
            <x14:dxf>
              <fill>
                <patternFill>
                  <bgColor rgb="FF00B050"/>
                </patternFill>
              </fill>
            </x14:dxf>
          </x14:cfRule>
          <xm:sqref>J68:J73</xm:sqref>
        </x14:conditionalFormatting>
        <x14:conditionalFormatting xmlns:xm="http://schemas.microsoft.com/office/excel/2006/main">
          <x14:cfRule type="cellIs" priority="301" operator="equal" id="{4889493E-7DD5-4BE0-9BA3-E2CF80ABF642}">
            <xm:f>'C:\Users\DPATINO\Downloads\[090520182018_Mapa_riesgos_procesos Gestion de instrumentos.xlsx]Convenciones Riesgo'!#REF!</xm:f>
            <x14:dxf>
              <fill>
                <patternFill>
                  <bgColor rgb="FFFF0000"/>
                </patternFill>
              </fill>
            </x14:dxf>
          </x14:cfRule>
          <x14:cfRule type="cellIs" priority="302" operator="equal" id="{D4EC29B8-EA75-48FF-BC14-1FD3323A17B0}">
            <xm:f>'C:\Users\DPATINO\Downloads\[090520182018_Mapa_riesgos_procesos Gestion de instrumentos.xlsx]Convenciones Riesgo'!#REF!</xm:f>
            <x14:dxf>
              <fill>
                <patternFill>
                  <bgColor rgb="FFEF720B"/>
                </patternFill>
              </fill>
            </x14:dxf>
          </x14:cfRule>
          <x14:cfRule type="cellIs" priority="303" operator="equal" id="{544CC85B-F0DD-4B01-A003-C7BA66D31C38}">
            <xm:f>'C:\Users\DPATINO\Downloads\[090520182018_Mapa_riesgos_procesos Gestion de instrumentos.xlsx]Convenciones Riesgo'!#REF!</xm:f>
            <x14:dxf>
              <fill>
                <patternFill>
                  <bgColor rgb="FFFFFF00"/>
                </patternFill>
              </fill>
            </x14:dxf>
          </x14:cfRule>
          <x14:cfRule type="cellIs" priority="304" operator="equal" id="{A8FA2746-9E66-4F60-A256-FE429F2CBFCE}">
            <xm:f>'C:\Users\DPATINO\Downloads\[090520182018_Mapa_riesgos_procesos Gestion de instrumentos.xlsx]Convenciones Riesgo'!#REF!</xm:f>
            <x14:dxf>
              <fill>
                <patternFill>
                  <bgColor rgb="FF00B050"/>
                </patternFill>
              </fill>
            </x14:dxf>
          </x14:cfRule>
          <x14:cfRule type="cellIs" priority="305" operator="equal" id="{BBE8D355-2489-4382-80AE-DFFDE0DB6982}">
            <xm:f>'C:\Users\DPATINO\Downloads\[090520182018_Mapa_riesgos_procesos Gestion de instrumentos.xlsx]Convenciones Riesgo'!#REF!</xm:f>
            <x14:dxf>
              <fill>
                <patternFill>
                  <bgColor rgb="FF00B050"/>
                </patternFill>
              </fill>
            </x14:dxf>
          </x14:cfRule>
          <xm:sqref>J51</xm:sqref>
        </x14:conditionalFormatting>
        <x14:conditionalFormatting xmlns:xm="http://schemas.microsoft.com/office/excel/2006/main">
          <x14:cfRule type="cellIs" priority="288" operator="equal" id="{3B9E6EB7-7121-4DB6-9630-40F1D1639731}">
            <xm:f>'\\ANBOGVIEWFSS04\Perfiles\dpatino\Docs\1. Estrategicos\GESTION_INSTRUMENTOS\[MAPA_RIESGOS_31_AGOST.xlsx]Convenciones Riesgo'!#REF!</xm:f>
            <x14:dxf>
              <fill>
                <patternFill>
                  <bgColor rgb="FFFF0000"/>
                </patternFill>
              </fill>
            </x14:dxf>
          </x14:cfRule>
          <x14:cfRule type="cellIs" priority="289" operator="equal" id="{CCAE2AE7-42AA-4EE6-8A70-B8F415BF0A51}">
            <xm:f>'\\ANBOGVIEWFSS04\Perfiles\dpatino\Docs\1. Estrategicos\GESTION_INSTRUMENTOS\[MAPA_RIESGOS_31_AGOST.xlsx]Convenciones Riesgo'!#REF!</xm:f>
            <x14:dxf>
              <fill>
                <patternFill>
                  <bgColor rgb="FFEF720B"/>
                </patternFill>
              </fill>
            </x14:dxf>
          </x14:cfRule>
          <x14:cfRule type="cellIs" priority="290" operator="equal" id="{A7F2C9D0-2C48-47D2-A6CB-AFE295374F5F}">
            <xm:f>'\\ANBOGVIEWFSS04\Perfiles\dpatino\Docs\1. Estrategicos\GESTION_INSTRUMENTOS\[MAPA_RIESGOS_31_AGOST.xlsx]Convenciones Riesgo'!#REF!</xm:f>
            <x14:dxf>
              <fill>
                <patternFill>
                  <bgColor rgb="FFFFFF00"/>
                </patternFill>
              </fill>
            </x14:dxf>
          </x14:cfRule>
          <x14:cfRule type="cellIs" priority="291" operator="equal" id="{D623FF30-BF48-416C-8B54-1B8993157396}">
            <xm:f>'\\ANBOGVIEWFSS04\Perfiles\dpatino\Docs\1. Estrategicos\GESTION_INSTRUMENTOS\[MAPA_RIESGOS_31_AGOST.xlsx]Convenciones Riesgo'!#REF!</xm:f>
            <x14:dxf>
              <fill>
                <patternFill>
                  <bgColor rgb="FF00B050"/>
                </patternFill>
              </fill>
            </x14:dxf>
          </x14:cfRule>
          <x14:cfRule type="cellIs" priority="292" operator="equal" id="{B13A23E4-DF05-45DA-8325-78F4BB2C79BD}">
            <xm:f>'\\ANBOGVIEWFSS04\Perfiles\dpatino\Docs\1. Estrategicos\GESTION_INSTRUMENTOS\[MAPA_RIESGOS_31_AGOST.xlsx]Convenciones Riesgo'!#REF!</xm:f>
            <x14:dxf>
              <fill>
                <patternFill>
                  <bgColor rgb="FF00B050"/>
                </patternFill>
              </fill>
            </x14:dxf>
          </x14:cfRule>
          <xm:sqref>J55</xm:sqref>
        </x14:conditionalFormatting>
        <x14:conditionalFormatting xmlns:xm="http://schemas.microsoft.com/office/excel/2006/main">
          <x14:cfRule type="cellIs" priority="275" operator="equal" id="{E4D02DAD-7076-4189-883E-52B1488E4B2F}">
            <xm:f>'\\ANBOGVIEWFSS04\Perfiles\dpatino\Docs\3. Apoyo\GESTIÓN_JURIDICA\Conceptos\[MAPA_RIESGOS_AGOST_31.xlsx]Convenciones Riesgo'!#REF!</xm:f>
            <x14:dxf>
              <fill>
                <patternFill>
                  <bgColor rgb="FFFF0000"/>
                </patternFill>
              </fill>
            </x14:dxf>
          </x14:cfRule>
          <x14:cfRule type="cellIs" priority="276" operator="equal" id="{354D8DF5-1361-47D7-9ADD-4EC0EEA32620}">
            <xm:f>'\\ANBOGVIEWFSS04\Perfiles\dpatino\Docs\3. Apoyo\GESTIÓN_JURIDICA\Conceptos\[MAPA_RIESGOS_AGOST_31.xlsx]Convenciones Riesgo'!#REF!</xm:f>
            <x14:dxf>
              <fill>
                <patternFill>
                  <bgColor rgb="FFEF720B"/>
                </patternFill>
              </fill>
            </x14:dxf>
          </x14:cfRule>
          <x14:cfRule type="cellIs" priority="277" operator="equal" id="{8CA0760C-8897-4B3B-B2E0-B50AB16B1A07}">
            <xm:f>'\\ANBOGVIEWFSS04\Perfiles\dpatino\Docs\3. Apoyo\GESTIÓN_JURIDICA\Conceptos\[MAPA_RIESGOS_AGOST_31.xlsx]Convenciones Riesgo'!#REF!</xm:f>
            <x14:dxf>
              <fill>
                <patternFill>
                  <bgColor rgb="FFFFFF00"/>
                </patternFill>
              </fill>
            </x14:dxf>
          </x14:cfRule>
          <x14:cfRule type="cellIs" priority="278" operator="equal" id="{E4C342D7-C392-49CA-945F-F962C6E686A9}">
            <xm:f>'\\ANBOGVIEWFSS04\Perfiles\dpatino\Docs\3. Apoyo\GESTIÓN_JURIDICA\Conceptos\[MAPA_RIESGOS_AGOST_31.xlsx]Convenciones Riesgo'!#REF!</xm:f>
            <x14:dxf>
              <fill>
                <patternFill>
                  <bgColor rgb="FF00B050"/>
                </patternFill>
              </fill>
            </x14:dxf>
          </x14:cfRule>
          <x14:cfRule type="cellIs" priority="279" operator="equal" id="{CE4DBB07-2D87-4611-95EF-78CB7E6B6F73}">
            <xm:f>'\\ANBOGVIEWFSS04\Perfiles\dpatino\Docs\3. Apoyo\GESTIÓN_JURIDICA\Conceptos\[MAPA_RIESGOS_AGOST_31.xlsx]Convenciones Riesgo'!#REF!</xm:f>
            <x14:dxf>
              <fill>
                <patternFill>
                  <bgColor rgb="FF00B050"/>
                </patternFill>
              </fill>
            </x14:dxf>
          </x14:cfRule>
          <xm:sqref>J81</xm:sqref>
        </x14:conditionalFormatting>
        <x14:conditionalFormatting xmlns:xm="http://schemas.microsoft.com/office/excel/2006/main">
          <x14:cfRule type="cellIs" priority="270" operator="equal" id="{56733B48-9D39-493B-8024-C0F27F42142E}">
            <xm:f>'\\ANBOGVIEWFSS04\Perfiles\dpatino\Docs\2. Misional\Actuaciones_sancionatorias\[MAPA_RIESGOS_SANCIONATORIOS_AGOST_31.xlsx]Convenciones Riesgo'!#REF!</xm:f>
            <x14:dxf>
              <fill>
                <patternFill>
                  <bgColor rgb="FFFF0000"/>
                </patternFill>
              </fill>
            </x14:dxf>
          </x14:cfRule>
          <x14:cfRule type="cellIs" priority="271" operator="equal" id="{BE44DB22-9DE8-4D48-BE60-BF0BA30EDCBB}">
            <xm:f>'\\ANBOGVIEWFSS04\Perfiles\dpatino\Docs\2. Misional\Actuaciones_sancionatorias\[MAPA_RIESGOS_SANCIONATORIOS_AGOST_31.xlsx]Convenciones Riesgo'!#REF!</xm:f>
            <x14:dxf>
              <fill>
                <patternFill>
                  <bgColor rgb="FFEF720B"/>
                </patternFill>
              </fill>
            </x14:dxf>
          </x14:cfRule>
          <x14:cfRule type="cellIs" priority="272" operator="equal" id="{0AD757AB-C2E4-46F4-ADB2-26E0FA428307}">
            <xm:f>'\\ANBOGVIEWFSS04\Perfiles\dpatino\Docs\2. Misional\Actuaciones_sancionatorias\[MAPA_RIESGOS_SANCIONATORIOS_AGOST_31.xlsx]Convenciones Riesgo'!#REF!</xm:f>
            <x14:dxf>
              <fill>
                <patternFill>
                  <bgColor rgb="FFFFFF00"/>
                </patternFill>
              </fill>
            </x14:dxf>
          </x14:cfRule>
          <x14:cfRule type="cellIs" priority="273" operator="equal" id="{E0F4449E-CFFD-43D1-9FCD-18699B22546D}">
            <xm:f>'\\ANBOGVIEWFSS04\Perfiles\dpatino\Docs\2. Misional\Actuaciones_sancionatorias\[MAPA_RIESGOS_SANCIONATORIOS_AGOST_31.xlsx]Convenciones Riesgo'!#REF!</xm:f>
            <x14:dxf>
              <fill>
                <patternFill>
                  <bgColor rgb="FF00B050"/>
                </patternFill>
              </fill>
            </x14:dxf>
          </x14:cfRule>
          <x14:cfRule type="cellIs" priority="274" operator="equal" id="{3FF3917A-C604-4C3E-B748-CF3F66D059E5}">
            <xm:f>'\\ANBOGVIEWFSS04\Perfiles\dpatino\Docs\2. Misional\Actuaciones_sancionatorias\[MAPA_RIESGOS_SANCIONATORIOS_AGOST_31.xlsx]Convenciones Riesgo'!#REF!</xm:f>
            <x14:dxf>
              <fill>
                <patternFill>
                  <bgColor rgb="FF00B050"/>
                </patternFill>
              </fill>
            </x14:dxf>
          </x14:cfRule>
          <xm:sqref>J65:J66</xm:sqref>
        </x14:conditionalFormatting>
        <x14:conditionalFormatting xmlns:xm="http://schemas.microsoft.com/office/excel/2006/main">
          <x14:cfRule type="cellIs" priority="245" operator="equal" id="{F6C8383C-BA35-4954-941E-AFC927390F13}">
            <xm:f>'\\ANBOGVIEWFSS04\Perfiles\dpatino\Docs\3. Apoyo\GESTIÓN_TALENTO_HUMANO\[Mapa_Riesgos_Talento_humano_Agosto_2018.xlsx]Convenciones Riesgo'!#REF!</xm:f>
            <x14:dxf>
              <fill>
                <patternFill>
                  <bgColor rgb="FFFF0000"/>
                </patternFill>
              </fill>
            </x14:dxf>
          </x14:cfRule>
          <x14:cfRule type="cellIs" priority="246" operator="equal" id="{FED1D086-47EA-4864-866F-B21AFD626681}">
            <xm:f>'\\ANBOGVIEWFSS04\Perfiles\dpatino\Docs\3. Apoyo\GESTIÓN_TALENTO_HUMANO\[Mapa_Riesgos_Talento_humano_Agosto_2018.xlsx]Convenciones Riesgo'!#REF!</xm:f>
            <x14:dxf>
              <fill>
                <patternFill>
                  <bgColor rgb="FFEF720B"/>
                </patternFill>
              </fill>
            </x14:dxf>
          </x14:cfRule>
          <x14:cfRule type="cellIs" priority="247" operator="equal" id="{651F5ED5-7BFF-49E2-8C87-56D98631D640}">
            <xm:f>'\\ANBOGVIEWFSS04\Perfiles\dpatino\Docs\3. Apoyo\GESTIÓN_TALENTO_HUMANO\[Mapa_Riesgos_Talento_humano_Agosto_2018.xlsx]Convenciones Riesgo'!#REF!</xm:f>
            <x14:dxf>
              <fill>
                <patternFill>
                  <bgColor rgb="FFFFFF00"/>
                </patternFill>
              </fill>
            </x14:dxf>
          </x14:cfRule>
          <x14:cfRule type="cellIs" priority="248" operator="equal" id="{EDCC5717-4501-446A-A851-32CAE3042C33}">
            <xm:f>'\\ANBOGVIEWFSS04\Perfiles\dpatino\Docs\3. Apoyo\GESTIÓN_TALENTO_HUMANO\[Mapa_Riesgos_Talento_humano_Agosto_2018.xlsx]Convenciones Riesgo'!#REF!</xm:f>
            <x14:dxf>
              <fill>
                <patternFill>
                  <bgColor rgb="FF00B050"/>
                </patternFill>
              </fill>
            </x14:dxf>
          </x14:cfRule>
          <x14:cfRule type="cellIs" priority="249" operator="equal" id="{DF763458-1DA4-4BC9-BAA3-3C17C14916AB}">
            <xm:f>'\\ANBOGVIEWFSS04\Perfiles\dpatino\Docs\3. Apoyo\GESTIÓN_TALENTO_HUMANO\[Mapa_Riesgos_Talento_humano_Agosto_2018.xlsx]Convenciones Riesgo'!#REF!</xm:f>
            <x14:dxf>
              <fill>
                <patternFill>
                  <bgColor rgb="FF00B050"/>
                </patternFill>
              </fill>
            </x14:dxf>
          </x14:cfRule>
          <xm:sqref>J74</xm:sqref>
        </x14:conditionalFormatting>
        <x14:conditionalFormatting xmlns:xm="http://schemas.microsoft.com/office/excel/2006/main">
          <x14:cfRule type="cellIs" priority="232" operator="equal" id="{A9D9A541-7430-4CBE-B290-8C72C0B6F53D}">
            <xm:f>'\\ANBOGVIEWFSS04\Perfiles\dpatino\Docs\3. Apoyo\GESTIÓN_TALENTO_HUMANO\[Mapa_Riesgos_Talento_humano_Agosto_2018.xlsx]Convenciones Riesgo'!#REF!</xm:f>
            <x14:dxf>
              <fill>
                <patternFill>
                  <bgColor rgb="FFFF0000"/>
                </patternFill>
              </fill>
            </x14:dxf>
          </x14:cfRule>
          <x14:cfRule type="cellIs" priority="233" operator="equal" id="{AFF7A370-62EF-4B13-8AEA-05CADCD61F2B}">
            <xm:f>'\\ANBOGVIEWFSS04\Perfiles\dpatino\Docs\3. Apoyo\GESTIÓN_TALENTO_HUMANO\[Mapa_Riesgos_Talento_humano_Agosto_2018.xlsx]Convenciones Riesgo'!#REF!</xm:f>
            <x14:dxf>
              <fill>
                <patternFill>
                  <bgColor rgb="FFEF720B"/>
                </patternFill>
              </fill>
            </x14:dxf>
          </x14:cfRule>
          <x14:cfRule type="cellIs" priority="234" operator="equal" id="{82BA7FE3-7E90-4B7D-99A3-00729BD66DCA}">
            <xm:f>'\\ANBOGVIEWFSS04\Perfiles\dpatino\Docs\3. Apoyo\GESTIÓN_TALENTO_HUMANO\[Mapa_Riesgos_Talento_humano_Agosto_2018.xlsx]Convenciones Riesgo'!#REF!</xm:f>
            <x14:dxf>
              <fill>
                <patternFill>
                  <bgColor rgb="FFFFFF00"/>
                </patternFill>
              </fill>
            </x14:dxf>
          </x14:cfRule>
          <x14:cfRule type="cellIs" priority="235" operator="equal" id="{3BF12F82-C7DD-40BE-98D0-A543A5053CF8}">
            <xm:f>'\\ANBOGVIEWFSS04\Perfiles\dpatino\Docs\3. Apoyo\GESTIÓN_TALENTO_HUMANO\[Mapa_Riesgos_Talento_humano_Agosto_2018.xlsx]Convenciones Riesgo'!#REF!</xm:f>
            <x14:dxf>
              <fill>
                <patternFill>
                  <bgColor rgb="FF00B050"/>
                </patternFill>
              </fill>
            </x14:dxf>
          </x14:cfRule>
          <x14:cfRule type="cellIs" priority="236" operator="equal" id="{B99D396C-9A57-4D24-B89B-AD291029BA03}">
            <xm:f>'\\ANBOGVIEWFSS04\Perfiles\dpatino\Docs\3. Apoyo\GESTIÓN_TALENTO_HUMANO\[Mapa_Riesgos_Talento_humano_Agosto_2018.xlsx]Convenciones Riesgo'!#REF!</xm:f>
            <x14:dxf>
              <fill>
                <patternFill>
                  <bgColor rgb="FF00B050"/>
                </patternFill>
              </fill>
            </x14:dxf>
          </x14:cfRule>
          <xm:sqref>J76</xm:sqref>
        </x14:conditionalFormatting>
        <x14:conditionalFormatting xmlns:xm="http://schemas.microsoft.com/office/excel/2006/main">
          <x14:cfRule type="cellIs" priority="219" operator="equal" id="{8ACB5F85-7CCD-4927-8653-ADBDF644BC97}">
            <xm:f>'C:\Users\DPATINO\AppData\Local\Microsoft\Windows\INetCache\Content.Outlook\DOIKS99V\[Seguimiento MAPA_RIESGOS_PLANEACIÓN_ESTRATEGICA_.xlsx]Convenciones Riesgo'!#REF!</xm:f>
            <x14:dxf>
              <fill>
                <patternFill>
                  <bgColor rgb="FFFF0000"/>
                </patternFill>
              </fill>
            </x14:dxf>
          </x14:cfRule>
          <x14:cfRule type="cellIs" priority="220" operator="equal" id="{E854317F-DC5F-4EE3-82C8-01687F8779CE}">
            <xm:f>'C:\Users\DPATINO\AppData\Local\Microsoft\Windows\INetCache\Content.Outlook\DOIKS99V\[Seguimiento MAPA_RIESGOS_PLANEACIÓN_ESTRATEGICA_.xlsx]Convenciones Riesgo'!#REF!</xm:f>
            <x14:dxf>
              <fill>
                <patternFill>
                  <bgColor rgb="FFEF720B"/>
                </patternFill>
              </fill>
            </x14:dxf>
          </x14:cfRule>
          <x14:cfRule type="cellIs" priority="221" operator="equal" id="{4F4AFD6C-B72F-4057-9D36-375DC1B8CDFD}">
            <xm:f>'C:\Users\DPATINO\AppData\Local\Microsoft\Windows\INetCache\Content.Outlook\DOIKS99V\[Seguimiento MAPA_RIESGOS_PLANEACIÓN_ESTRATEGICA_.xlsx]Convenciones Riesgo'!#REF!</xm:f>
            <x14:dxf>
              <fill>
                <patternFill>
                  <bgColor rgb="FFFFFF00"/>
                </patternFill>
              </fill>
            </x14:dxf>
          </x14:cfRule>
          <x14:cfRule type="cellIs" priority="222" operator="equal" id="{67E75E92-8E4F-4364-823A-0836E2B67DF1}">
            <xm:f>'C:\Users\DPATINO\AppData\Local\Microsoft\Windows\INetCache\Content.Outlook\DOIKS99V\[Seguimiento MAPA_RIESGOS_PLANEACIÓN_ESTRATEGICA_.xlsx]Convenciones Riesgo'!#REF!</xm:f>
            <x14:dxf>
              <fill>
                <patternFill>
                  <bgColor rgb="FF00B050"/>
                </patternFill>
              </fill>
            </x14:dxf>
          </x14:cfRule>
          <x14:cfRule type="cellIs" priority="223" operator="equal" id="{C5B542D5-02FE-4E69-8DD8-7DCD34C8190F}">
            <xm:f>'C:\Users\DPATINO\AppData\Local\Microsoft\Windows\INetCache\Content.Outlook\DOIKS99V\[Seguimiento MAPA_RIESGOS_PLANEACIÓN_ESTRATEGICA_.xlsx]Convenciones Riesgo'!#REF!</xm:f>
            <x14:dxf>
              <fill>
                <patternFill>
                  <bgColor rgb="FF00B050"/>
                </patternFill>
              </fill>
            </x14:dxf>
          </x14:cfRule>
          <xm:sqref>J35:J36</xm:sqref>
        </x14:conditionalFormatting>
        <x14:conditionalFormatting xmlns:xm="http://schemas.microsoft.com/office/excel/2006/main">
          <x14:cfRule type="cellIs" priority="206" operator="equal" id="{EA6B7AF1-19C4-4F21-B70D-6625D36BCFEA}">
            <xm:f>'\\ANBOGVIEWFSS04\Perfiles\dpatino\Docs\1. Estrategicos\Gestión_datos\[MAPA_RIESGOS_PROCESO_GESTIÓN _INFORMACIÓN_AGOSTO_2018.xlsx]Convenciones Riesgo'!#REF!</xm:f>
            <x14:dxf>
              <fill>
                <patternFill>
                  <bgColor rgb="FFFF0000"/>
                </patternFill>
              </fill>
            </x14:dxf>
          </x14:cfRule>
          <x14:cfRule type="cellIs" priority="207" operator="equal" id="{EF30175E-93B9-4A45-A54F-18D385E96644}">
            <xm:f>'\\ANBOGVIEWFSS04\Perfiles\dpatino\Docs\1. Estrategicos\Gestión_datos\[MAPA_RIESGOS_PROCESO_GESTIÓN _INFORMACIÓN_AGOSTO_2018.xlsx]Convenciones Riesgo'!#REF!</xm:f>
            <x14:dxf>
              <fill>
                <patternFill>
                  <bgColor rgb="FFEF720B"/>
                </patternFill>
              </fill>
            </x14:dxf>
          </x14:cfRule>
          <x14:cfRule type="cellIs" priority="208" operator="equal" id="{1EA76C6F-BEE5-4605-9FF4-22E7C1BC4B84}">
            <xm:f>'\\ANBOGVIEWFSS04\Perfiles\dpatino\Docs\1. Estrategicos\Gestión_datos\[MAPA_RIESGOS_PROCESO_GESTIÓN _INFORMACIÓN_AGOSTO_2018.xlsx]Convenciones Riesgo'!#REF!</xm:f>
            <x14:dxf>
              <fill>
                <patternFill>
                  <bgColor rgb="FFFFFF00"/>
                </patternFill>
              </fill>
            </x14:dxf>
          </x14:cfRule>
          <x14:cfRule type="cellIs" priority="209" operator="equal" id="{A39E74E4-04D8-4BD1-9BF7-C12BA3C64CC7}">
            <xm:f>'\\ANBOGVIEWFSS04\Perfiles\dpatino\Docs\1. Estrategicos\Gestión_datos\[MAPA_RIESGOS_PROCESO_GESTIÓN _INFORMACIÓN_AGOSTO_2018.xlsx]Convenciones Riesgo'!#REF!</xm:f>
            <x14:dxf>
              <fill>
                <patternFill>
                  <bgColor rgb="FF00B050"/>
                </patternFill>
              </fill>
            </x14:dxf>
          </x14:cfRule>
          <x14:cfRule type="cellIs" priority="210" operator="equal" id="{191C3668-57B0-49AF-9816-D8BB4CAC815F}">
            <xm:f>'\\ANBOGVIEWFSS04\Perfiles\dpatino\Docs\1. Estrategicos\Gestión_datos\[MAPA_RIESGOS_PROCESO_GESTIÓN _INFORMACIÓN_AGOSTO_2018.xlsx]Convenciones Riesgo'!#REF!</xm:f>
            <x14:dxf>
              <fill>
                <patternFill>
                  <bgColor rgb="FF00B050"/>
                </patternFill>
              </fill>
            </x14:dxf>
          </x14:cfRule>
          <xm:sqref>J42</xm:sqref>
        </x14:conditionalFormatting>
        <x14:conditionalFormatting xmlns:xm="http://schemas.microsoft.com/office/excel/2006/main">
          <x14:cfRule type="cellIs" priority="197" operator="equal" id="{7C3461F2-E059-4A36-ABD9-7326BBB7042C}">
            <xm:f>'\\ANBOGVIEWFSS04\Perfiles\dpatino\Docs\1. Estrategicos\Gestión_datos\[MAPA_RIESGOS_PROCESO_GESTIÓN _INFORMACIÓN_AGOSTO_2018.xlsx]Convenciones Riesgo'!#REF!</xm:f>
            <x14:dxf>
              <fill>
                <patternFill>
                  <bgColor rgb="FFFF0000"/>
                </patternFill>
              </fill>
            </x14:dxf>
          </x14:cfRule>
          <x14:cfRule type="cellIs" priority="198" operator="equal" id="{FFE97DF6-603F-45F6-A544-DB4F27E076A1}">
            <xm:f>'\\ANBOGVIEWFSS04\Perfiles\dpatino\Docs\1. Estrategicos\Gestión_datos\[MAPA_RIESGOS_PROCESO_GESTIÓN _INFORMACIÓN_AGOSTO_2018.xlsx]Convenciones Riesgo'!#REF!</xm:f>
            <x14:dxf>
              <fill>
                <patternFill>
                  <bgColor rgb="FFEF720B"/>
                </patternFill>
              </fill>
            </x14:dxf>
          </x14:cfRule>
          <x14:cfRule type="cellIs" priority="199" operator="equal" id="{5F6EB6AC-3CE9-4E18-A90C-9E5F07B7462B}">
            <xm:f>'\\ANBOGVIEWFSS04\Perfiles\dpatino\Docs\1. Estrategicos\Gestión_datos\[MAPA_RIESGOS_PROCESO_GESTIÓN _INFORMACIÓN_AGOSTO_2018.xlsx]Convenciones Riesgo'!#REF!</xm:f>
            <x14:dxf>
              <fill>
                <patternFill>
                  <bgColor rgb="FFFFFF00"/>
                </patternFill>
              </fill>
            </x14:dxf>
          </x14:cfRule>
          <x14:cfRule type="cellIs" priority="200" operator="equal" id="{EE5E27A2-006A-4331-9E29-E896A5F6CEB8}">
            <xm:f>'\\ANBOGVIEWFSS04\Perfiles\dpatino\Docs\1. Estrategicos\Gestión_datos\[MAPA_RIESGOS_PROCESO_GESTIÓN _INFORMACIÓN_AGOSTO_2018.xlsx]Convenciones Riesgo'!#REF!</xm:f>
            <x14:dxf>
              <fill>
                <patternFill>
                  <bgColor rgb="FF00B050"/>
                </patternFill>
              </fill>
            </x14:dxf>
          </x14:cfRule>
          <x14:cfRule type="cellIs" priority="201" operator="equal" id="{0BC68998-27C5-4720-95F5-A9D5FDA4870D}">
            <xm:f>'\\ANBOGVIEWFSS04\Perfiles\dpatino\Docs\1. Estrategicos\Gestión_datos\[MAPA_RIESGOS_PROCESO_GESTIÓN _INFORMACIÓN_AGOSTO_2018.xlsx]Convenciones Riesgo'!#REF!</xm:f>
            <x14:dxf>
              <fill>
                <patternFill>
                  <bgColor rgb="FF00B050"/>
                </patternFill>
              </fill>
            </x14:dxf>
          </x14:cfRule>
          <xm:sqref>J40</xm:sqref>
        </x14:conditionalFormatting>
        <x14:conditionalFormatting xmlns:xm="http://schemas.microsoft.com/office/excel/2006/main">
          <x14:cfRule type="cellIs" priority="188" operator="equal" id="{D9B5C2DE-43B6-4A67-B368-1A0E583FCE59}">
            <xm:f>'D:\lamaya\Documents\3. Apoyo\GESTIÓN_JURIDICA\Procesos coactivos\2. Misional\PERMISOS\[PERMISOS_CORTE_AGOSTO_31.xlsx]Convenciones Riesgo'!#REF!</xm:f>
            <x14:dxf>
              <fill>
                <patternFill>
                  <bgColor rgb="FFFF0000"/>
                </patternFill>
              </fill>
            </x14:dxf>
          </x14:cfRule>
          <x14:cfRule type="cellIs" priority="189" operator="equal" id="{D74F2F23-F145-4D84-90F4-88DD510B9D3C}">
            <xm:f>'D:\lamaya\Documents\3. Apoyo\GESTIÓN_JURIDICA\Procesos coactivos\2. Misional\PERMISOS\[PERMISOS_CORTE_AGOSTO_31.xlsx]Convenciones Riesgo'!#REF!</xm:f>
            <x14:dxf>
              <fill>
                <patternFill>
                  <bgColor rgb="FFEF720B"/>
                </patternFill>
              </fill>
            </x14:dxf>
          </x14:cfRule>
          <x14:cfRule type="cellIs" priority="190" operator="equal" id="{813E935A-D65E-458A-B23A-69C4A6AD7580}">
            <xm:f>'D:\lamaya\Documents\3. Apoyo\GESTIÓN_JURIDICA\Procesos coactivos\2. Misional\PERMISOS\[PERMISOS_CORTE_AGOSTO_31.xlsx]Convenciones Riesgo'!#REF!</xm:f>
            <x14:dxf>
              <fill>
                <patternFill>
                  <bgColor rgb="FFFFFF00"/>
                </patternFill>
              </fill>
            </x14:dxf>
          </x14:cfRule>
          <x14:cfRule type="cellIs" priority="191" operator="equal" id="{BB794DB4-B697-4527-AF46-6E0417F1A8C0}">
            <xm:f>'D:\lamaya\Documents\3. Apoyo\GESTIÓN_JURIDICA\Procesos coactivos\2. Misional\PERMISOS\[PERMISOS_CORTE_AGOSTO_31.xlsx]Convenciones Riesgo'!#REF!</xm:f>
            <x14:dxf>
              <fill>
                <patternFill>
                  <bgColor rgb="FF00B050"/>
                </patternFill>
              </fill>
            </x14:dxf>
          </x14:cfRule>
          <x14:cfRule type="cellIs" priority="192" operator="equal" id="{8A97668F-9931-4038-A5AE-DF729B976715}">
            <xm:f>'D:\lamaya\Documents\3. Apoyo\GESTIÓN_JURIDICA\Procesos coactivos\2. Misional\PERMISOS\[PERMISOS_CORTE_AGOSTO_31.xlsx]Convenciones Riesgo'!#REF!</xm:f>
            <x14:dxf>
              <fill>
                <patternFill>
                  <bgColor rgb="FF00B050"/>
                </patternFill>
              </fill>
            </x14:dxf>
          </x14:cfRule>
          <xm:sqref>J63:J64</xm:sqref>
        </x14:conditionalFormatting>
        <x14:conditionalFormatting xmlns:xm="http://schemas.microsoft.com/office/excel/2006/main">
          <x14:cfRule type="cellIs" priority="175" operator="equal" id="{33840457-6216-4D3B-8C51-3B81D3A0411F}">
            <xm:f>'D:\lamaya\Documents\3. Apoyo\GESTIÓN_JURIDICA\Procesos coactivos\2. Misional\PERMISOS\[PERMISO_EVALUACIÓN_ CORTE_31_AGOSTO.xlsx]Convenciones Riesgo'!#REF!</xm:f>
            <x14:dxf>
              <fill>
                <patternFill>
                  <bgColor rgb="FFFF0000"/>
                </patternFill>
              </fill>
            </x14:dxf>
          </x14:cfRule>
          <x14:cfRule type="cellIs" priority="176" operator="equal" id="{3EF8FD5E-053D-40FA-AAF4-4F66266430C6}">
            <xm:f>'D:\lamaya\Documents\3. Apoyo\GESTIÓN_JURIDICA\Procesos coactivos\2. Misional\PERMISOS\[PERMISO_EVALUACIÓN_ CORTE_31_AGOSTO.xlsx]Convenciones Riesgo'!#REF!</xm:f>
            <x14:dxf>
              <fill>
                <patternFill>
                  <bgColor rgb="FFEF720B"/>
                </patternFill>
              </fill>
            </x14:dxf>
          </x14:cfRule>
          <x14:cfRule type="cellIs" priority="177" operator="equal" id="{6A35FD6A-4EFE-465A-8C8D-F720D30D34C1}">
            <xm:f>'D:\lamaya\Documents\3. Apoyo\GESTIÓN_JURIDICA\Procesos coactivos\2. Misional\PERMISOS\[PERMISO_EVALUACIÓN_ CORTE_31_AGOSTO.xlsx]Convenciones Riesgo'!#REF!</xm:f>
            <x14:dxf>
              <fill>
                <patternFill>
                  <bgColor rgb="FFFFFF00"/>
                </patternFill>
              </fill>
            </x14:dxf>
          </x14:cfRule>
          <x14:cfRule type="cellIs" priority="178" operator="equal" id="{3A6A77FB-13B2-45B7-A2B6-B93303027C0A}">
            <xm:f>'D:\lamaya\Documents\3. Apoyo\GESTIÓN_JURIDICA\Procesos coactivos\2. Misional\PERMISOS\[PERMISO_EVALUACIÓN_ CORTE_31_AGOSTO.xlsx]Convenciones Riesgo'!#REF!</xm:f>
            <x14:dxf>
              <fill>
                <patternFill>
                  <bgColor rgb="FF00B050"/>
                </patternFill>
              </fill>
            </x14:dxf>
          </x14:cfRule>
          <x14:cfRule type="cellIs" priority="179" operator="equal" id="{8CDFDCAD-32EE-4022-9E11-29954D7A0D15}">
            <xm:f>'D:\lamaya\Documents\3. Apoyo\GESTIÓN_JURIDICA\Procesos coactivos\2. Misional\PERMISOS\[PERMISO_EVALUACIÓN_ CORTE_31_AGOSTO.xlsx]Convenciones Riesgo'!#REF!</xm:f>
            <x14:dxf>
              <fill>
                <patternFill>
                  <bgColor rgb="FF00B050"/>
                </patternFill>
              </fill>
            </x14:dxf>
          </x14:cfRule>
          <xm:sqref>J59</xm:sqref>
        </x14:conditionalFormatting>
        <x14:conditionalFormatting xmlns:xm="http://schemas.microsoft.com/office/excel/2006/main">
          <x14:cfRule type="cellIs" priority="158" operator="equal" id="{61BC19C7-7A58-4388-9B0A-0D59BDBE48A9}">
            <xm:f>'\\ANBOGVIEWFSS04\Perfiles\dpatino\Docs\1. Estrategicos\GESTIÓN_RECURSOS\[MAPA_RIESGOS_GESTION_RECURSOS_agosto_31.xlsx]Convenciones Riesgo'!#REF!</xm:f>
            <x14:dxf>
              <fill>
                <patternFill>
                  <bgColor rgb="FFFF0000"/>
                </patternFill>
              </fill>
            </x14:dxf>
          </x14:cfRule>
          <x14:cfRule type="cellIs" priority="159" operator="equal" id="{065E1E99-DDD3-431D-ADFA-63B17109F78A}">
            <xm:f>'\\ANBOGVIEWFSS04\Perfiles\dpatino\Docs\1. Estrategicos\GESTIÓN_RECURSOS\[MAPA_RIESGOS_GESTION_RECURSOS_agosto_31.xlsx]Convenciones Riesgo'!#REF!</xm:f>
            <x14:dxf>
              <fill>
                <patternFill>
                  <bgColor rgb="FFEF720B"/>
                </patternFill>
              </fill>
            </x14:dxf>
          </x14:cfRule>
          <x14:cfRule type="cellIs" priority="160" operator="equal" id="{DEFBFCCF-43D6-4E5F-8E9E-F083CAC44321}">
            <xm:f>'\\ANBOGVIEWFSS04\Perfiles\dpatino\Docs\1. Estrategicos\GESTIÓN_RECURSOS\[MAPA_RIESGOS_GESTION_RECURSOS_agosto_31.xlsx]Convenciones Riesgo'!#REF!</xm:f>
            <x14:dxf>
              <fill>
                <patternFill>
                  <bgColor rgb="FFFFFF00"/>
                </patternFill>
              </fill>
            </x14:dxf>
          </x14:cfRule>
          <x14:cfRule type="cellIs" priority="161" operator="equal" id="{EECFE9BA-8A79-4E24-BC74-C964CD596332}">
            <xm:f>'\\ANBOGVIEWFSS04\Perfiles\dpatino\Docs\1. Estrategicos\GESTIÓN_RECURSOS\[MAPA_RIESGOS_GESTION_RECURSOS_agosto_31.xlsx]Convenciones Riesgo'!#REF!</xm:f>
            <x14:dxf>
              <fill>
                <patternFill>
                  <bgColor rgb="FF00B050"/>
                </patternFill>
              </fill>
            </x14:dxf>
          </x14:cfRule>
          <x14:cfRule type="cellIs" priority="162" operator="equal" id="{3C0D098B-5C00-49A4-BD11-9CAF88A234B7}">
            <xm:f>'\\ANBOGVIEWFSS04\Perfiles\dpatino\Docs\1. Estrategicos\GESTIÓN_RECURSOS\[MAPA_RIESGOS_GESTION_RECURSOS_agosto_31.xlsx]Convenciones Riesgo'!#REF!</xm:f>
            <x14:dxf>
              <fill>
                <patternFill>
                  <bgColor rgb="FF00B050"/>
                </patternFill>
              </fill>
            </x14:dxf>
          </x14:cfRule>
          <xm:sqref>J37:J38</xm:sqref>
        </x14:conditionalFormatting>
        <x14:conditionalFormatting xmlns:xm="http://schemas.microsoft.com/office/excel/2006/main">
          <x14:cfRule type="cellIs" priority="129" operator="equal" id="{E65EC58C-6A13-42B2-93AF-34D37C8F9E43}">
            <xm:f>'D:\lamaya\Documents\1. Estrategicos\Comunicaciones\[MAPA_RIESGOS_COMUNICACIONES_Agosto2018.xlsx]Convenciones Riesgo'!#REF!</xm:f>
            <x14:dxf>
              <fill>
                <patternFill>
                  <bgColor rgb="FFFF0000"/>
                </patternFill>
              </fill>
            </x14:dxf>
          </x14:cfRule>
          <x14:cfRule type="cellIs" priority="130" operator="equal" id="{790F0404-CFDC-4595-8D79-D774E0AF081E}">
            <xm:f>'D:\lamaya\Documents\1. Estrategicos\Comunicaciones\[MAPA_RIESGOS_COMUNICACIONES_Agosto2018.xlsx]Convenciones Riesgo'!#REF!</xm:f>
            <x14:dxf>
              <fill>
                <patternFill>
                  <bgColor rgb="FFEF720B"/>
                </patternFill>
              </fill>
            </x14:dxf>
          </x14:cfRule>
          <x14:cfRule type="cellIs" priority="131" operator="equal" id="{03AE60ED-43B7-403B-AF73-8F8D1A2ECE4C}">
            <xm:f>'D:\lamaya\Documents\1. Estrategicos\Comunicaciones\[MAPA_RIESGOS_COMUNICACIONES_Agosto2018.xlsx]Convenciones Riesgo'!#REF!</xm:f>
            <x14:dxf>
              <fill>
                <patternFill>
                  <bgColor rgb="FFFFFF00"/>
                </patternFill>
              </fill>
            </x14:dxf>
          </x14:cfRule>
          <x14:cfRule type="cellIs" priority="132" operator="equal" id="{8BA136F1-04EF-4B69-98B8-AF9EA80626D2}">
            <xm:f>'D:\lamaya\Documents\1. Estrategicos\Comunicaciones\[MAPA_RIESGOS_COMUNICACIONES_Agosto2018.xlsx]Convenciones Riesgo'!#REF!</xm:f>
            <x14:dxf>
              <fill>
                <patternFill>
                  <bgColor rgb="FF00B050"/>
                </patternFill>
              </fill>
            </x14:dxf>
          </x14:cfRule>
          <x14:cfRule type="cellIs" priority="133" operator="equal" id="{6215D955-E673-4887-BDC9-C779FAD66F94}">
            <xm:f>'D:\lamaya\Documents\1. Estrategicos\Comunicaciones\[MAPA_RIESGOS_COMUNICACIONES_Agosto2018.xlsx]Convenciones Riesgo'!#REF!</xm:f>
            <x14:dxf>
              <fill>
                <patternFill>
                  <bgColor rgb="FF00B050"/>
                </patternFill>
              </fill>
            </x14:dxf>
          </x14:cfRule>
          <xm:sqref>J45</xm:sqref>
        </x14:conditionalFormatting>
        <x14:conditionalFormatting xmlns:xm="http://schemas.microsoft.com/office/excel/2006/main">
          <x14:cfRule type="cellIs" priority="120" operator="equal" id="{695B5751-4BB5-4BDE-9DDD-AAB6042588E4}">
            <xm:f>'D:\lamaya\Documents\1. Estrategicos\TENCOLOGIAS\[Copia de MRG- Tecnología - Avance agosto 31.xlsx]Convenciones Riesgo'!#REF!</xm:f>
            <x14:dxf>
              <fill>
                <patternFill>
                  <bgColor rgb="FFFF0000"/>
                </patternFill>
              </fill>
            </x14:dxf>
          </x14:cfRule>
          <x14:cfRule type="cellIs" priority="121" operator="equal" id="{1F825B6F-B574-4DA3-9EEB-EAC873C5EF7F}">
            <xm:f>'D:\lamaya\Documents\1. Estrategicos\TENCOLOGIAS\[Copia de MRG- Tecnología - Avance agosto 31.xlsx]Convenciones Riesgo'!#REF!</xm:f>
            <x14:dxf>
              <fill>
                <patternFill>
                  <bgColor rgb="FFEF720B"/>
                </patternFill>
              </fill>
            </x14:dxf>
          </x14:cfRule>
          <x14:cfRule type="cellIs" priority="122" operator="equal" id="{A5E32FEB-55F8-428F-B750-ECF98BF81007}">
            <xm:f>'D:\lamaya\Documents\1. Estrategicos\TENCOLOGIAS\[Copia de MRG- Tecnología - Avance agosto 31.xlsx]Convenciones Riesgo'!#REF!</xm:f>
            <x14:dxf>
              <fill>
                <patternFill>
                  <bgColor rgb="FFFFFF00"/>
                </patternFill>
              </fill>
            </x14:dxf>
          </x14:cfRule>
          <x14:cfRule type="cellIs" priority="123" operator="equal" id="{032567DD-97B6-42B7-BFBD-B009A323E135}">
            <xm:f>'D:\lamaya\Documents\1. Estrategicos\TENCOLOGIAS\[Copia de MRG- Tecnología - Avance agosto 31.xlsx]Convenciones Riesgo'!#REF!</xm:f>
            <x14:dxf>
              <fill>
                <patternFill>
                  <bgColor rgb="FF00B050"/>
                </patternFill>
              </fill>
            </x14:dxf>
          </x14:cfRule>
          <x14:cfRule type="cellIs" priority="124" operator="equal" id="{3F4867FC-E092-4814-BDC5-92773D224C95}">
            <xm:f>'D:\lamaya\Documents\1. Estrategicos\TENCOLOGIAS\[Copia de MRG- Tecnología - Avance agosto 31.xlsx]Convenciones Riesgo'!#REF!</xm:f>
            <x14:dxf>
              <fill>
                <patternFill>
                  <bgColor rgb="FF00B050"/>
                </patternFill>
              </fill>
            </x14:dxf>
          </x14:cfRule>
          <xm:sqref>J46:J50</xm:sqref>
        </x14:conditionalFormatting>
        <x14:conditionalFormatting xmlns:xm="http://schemas.microsoft.com/office/excel/2006/main">
          <x14:cfRule type="cellIs" priority="107" operator="equal" id="{A17CBDD7-B5B2-4D7A-9951-41481B1539FE}">
            <xm:f>'D:\lamaya\Documents\2. Misional\LICENCIAS\[SGTO_RIESGOS_SEGUIMIENTO_AGO_2018.xlsx]Convenciones Riesgo'!#REF!</xm:f>
            <x14:dxf>
              <fill>
                <patternFill>
                  <bgColor rgb="FFFF0000"/>
                </patternFill>
              </fill>
            </x14:dxf>
          </x14:cfRule>
          <x14:cfRule type="cellIs" priority="108" operator="equal" id="{2D3AB793-99AD-47D6-A8E5-708B018F7CE1}">
            <xm:f>'D:\lamaya\Documents\2. Misional\LICENCIAS\[SGTO_RIESGOS_SEGUIMIENTO_AGO_2018.xlsx]Convenciones Riesgo'!#REF!</xm:f>
            <x14:dxf>
              <fill>
                <patternFill>
                  <bgColor rgb="FFEF720B"/>
                </patternFill>
              </fill>
            </x14:dxf>
          </x14:cfRule>
          <x14:cfRule type="cellIs" priority="109" operator="equal" id="{0EC0BB7F-A038-4845-9546-6FD6198DCDD9}">
            <xm:f>'D:\lamaya\Documents\2. Misional\LICENCIAS\[SGTO_RIESGOS_SEGUIMIENTO_AGO_2018.xlsx]Convenciones Riesgo'!#REF!</xm:f>
            <x14:dxf>
              <fill>
                <patternFill>
                  <bgColor rgb="FFFFFF00"/>
                </patternFill>
              </fill>
            </x14:dxf>
          </x14:cfRule>
          <x14:cfRule type="cellIs" priority="110" operator="equal" id="{1885D4BC-242B-4C4A-8CA5-98BCE7D19D41}">
            <xm:f>'D:\lamaya\Documents\2. Misional\LICENCIAS\[SGTO_RIESGOS_SEGUIMIENTO_AGO_2018.xlsx]Convenciones Riesgo'!#REF!</xm:f>
            <x14:dxf>
              <fill>
                <patternFill>
                  <bgColor rgb="FF00B050"/>
                </patternFill>
              </fill>
            </x14:dxf>
          </x14:cfRule>
          <x14:cfRule type="cellIs" priority="111" operator="equal" id="{0A698774-39CF-4F9D-8F85-36D6D9B87E20}">
            <xm:f>'D:\lamaya\Documents\2. Misional\LICENCIAS\[SGTO_RIESGOS_SEGUIMIENTO_AGO_2018.xlsx]Convenciones Riesgo'!#REF!</xm:f>
            <x14:dxf>
              <fill>
                <patternFill>
                  <bgColor rgb="FF00B050"/>
                </patternFill>
              </fill>
            </x14:dxf>
          </x14:cfRule>
          <xm:sqref>J58</xm:sqref>
        </x14:conditionalFormatting>
        <x14:conditionalFormatting xmlns:xm="http://schemas.microsoft.com/office/excel/2006/main">
          <x14:cfRule type="cellIs" priority="94" operator="equal" id="{B51ED16D-07C9-4F4A-8256-E7A92239D73F}">
            <xm:f>'D:\lamaya\Documents\2. Misional\LICENCIAS\[SGTO_RIESGOS_EVALUACIÓN_ANTICORR_AGOS_2018.xlsx]Convenciones Riesgo'!#REF!</xm:f>
            <x14:dxf>
              <fill>
                <patternFill>
                  <bgColor rgb="FFFF0000"/>
                </patternFill>
              </fill>
            </x14:dxf>
          </x14:cfRule>
          <x14:cfRule type="cellIs" priority="95" operator="equal" id="{935FDC19-98BC-4437-8087-E75CE7F8D052}">
            <xm:f>'D:\lamaya\Documents\2. Misional\LICENCIAS\[SGTO_RIESGOS_EVALUACIÓN_ANTICORR_AGOS_2018.xlsx]Convenciones Riesgo'!#REF!</xm:f>
            <x14:dxf>
              <fill>
                <patternFill>
                  <bgColor rgb="FFEF720B"/>
                </patternFill>
              </fill>
            </x14:dxf>
          </x14:cfRule>
          <x14:cfRule type="cellIs" priority="96" operator="equal" id="{52F613C4-B17A-485F-953B-6277C1DD130E}">
            <xm:f>'D:\lamaya\Documents\2. Misional\LICENCIAS\[SGTO_RIESGOS_EVALUACIÓN_ANTICORR_AGOS_2018.xlsx]Convenciones Riesgo'!#REF!</xm:f>
            <x14:dxf>
              <fill>
                <patternFill>
                  <bgColor rgb="FFFFFF00"/>
                </patternFill>
              </fill>
            </x14:dxf>
          </x14:cfRule>
          <x14:cfRule type="cellIs" priority="97" operator="equal" id="{6747F128-1652-417D-B052-6CB59CCA0237}">
            <xm:f>'D:\lamaya\Documents\2. Misional\LICENCIAS\[SGTO_RIESGOS_EVALUACIÓN_ANTICORR_AGOS_2018.xlsx]Convenciones Riesgo'!#REF!</xm:f>
            <x14:dxf>
              <fill>
                <patternFill>
                  <bgColor rgb="FF00B050"/>
                </patternFill>
              </fill>
            </x14:dxf>
          </x14:cfRule>
          <x14:cfRule type="cellIs" priority="98" operator="equal" id="{63996E7D-C16E-4E42-A06B-74B877B20AD9}">
            <xm:f>'D:\lamaya\Documents\2. Misional\LICENCIAS\[SGTO_RIESGOS_EVALUACIÓN_ANTICORR_AGOS_2018.xlsx]Convenciones Riesgo'!#REF!</xm:f>
            <x14:dxf>
              <fill>
                <patternFill>
                  <bgColor rgb="FF00B050"/>
                </patternFill>
              </fill>
            </x14:dxf>
          </x14:cfRule>
          <xm:sqref>J56:J57</xm:sqref>
        </x14:conditionalFormatting>
        <x14:conditionalFormatting xmlns:xm="http://schemas.microsoft.com/office/excel/2006/main">
          <x14:cfRule type="cellIs" priority="81" operator="equal" id="{A210889D-5D4E-465A-A062-B1B29C09C550}">
            <xm:f>'D:\lamaya\Documents\3. Apoyo\GESTION_CONTRATACION\[CORTE_AGOSTO_2018.xlsx]Convenciones Riesgo'!#REF!</xm:f>
            <x14:dxf>
              <fill>
                <patternFill>
                  <bgColor rgb="FFFF0000"/>
                </patternFill>
              </fill>
            </x14:dxf>
          </x14:cfRule>
          <x14:cfRule type="cellIs" priority="82" operator="equal" id="{B5F99F2E-7A41-43CA-BA7D-EDF82654473D}">
            <xm:f>'D:\lamaya\Documents\3. Apoyo\GESTION_CONTRATACION\[CORTE_AGOSTO_2018.xlsx]Convenciones Riesgo'!#REF!</xm:f>
            <x14:dxf>
              <fill>
                <patternFill>
                  <bgColor rgb="FFEF720B"/>
                </patternFill>
              </fill>
            </x14:dxf>
          </x14:cfRule>
          <x14:cfRule type="cellIs" priority="83" operator="equal" id="{D8DE0D11-0383-478B-AAA7-D9C6E3C42C18}">
            <xm:f>'D:\lamaya\Documents\3. Apoyo\GESTION_CONTRATACION\[CORTE_AGOSTO_2018.xlsx]Convenciones Riesgo'!#REF!</xm:f>
            <x14:dxf>
              <fill>
                <patternFill>
                  <bgColor rgb="FFFFFF00"/>
                </patternFill>
              </fill>
            </x14:dxf>
          </x14:cfRule>
          <x14:cfRule type="cellIs" priority="84" operator="equal" id="{40DA3C1F-A534-49E8-8087-30FC78AE627D}">
            <xm:f>'D:\lamaya\Documents\3. Apoyo\GESTION_CONTRATACION\[CORTE_AGOSTO_2018.xlsx]Convenciones Riesgo'!#REF!</xm:f>
            <x14:dxf>
              <fill>
                <patternFill>
                  <bgColor rgb="FF00B050"/>
                </patternFill>
              </fill>
            </x14:dxf>
          </x14:cfRule>
          <x14:cfRule type="cellIs" priority="85" operator="equal" id="{39065855-F724-4A47-A648-B0550C294477}">
            <xm:f>'D:\lamaya\Documents\3. Apoyo\GESTION_CONTRATACION\[CORTE_AGOSTO_2018.xlsx]Convenciones Riesgo'!#REF!</xm:f>
            <x14:dxf>
              <fill>
                <patternFill>
                  <bgColor rgb="FF00B050"/>
                </patternFill>
              </fill>
            </x14:dxf>
          </x14:cfRule>
          <xm:sqref>J77:J80</xm:sqref>
        </x14:conditionalFormatting>
        <x14:conditionalFormatting xmlns:xm="http://schemas.microsoft.com/office/excel/2006/main">
          <x14:cfRule type="cellIs" priority="68" operator="equal" id="{E9E7DFE8-5A20-44E2-A768-B7A2CDC91B53}">
            <xm:f>'D:\lamaya\Documents\3. Apoyo\PROCESOS_DISCIPLINARIOS\[Disciplinarios- Agosto.xlsx]Convenciones Riesgo'!#REF!</xm:f>
            <x14:dxf>
              <fill>
                <patternFill>
                  <bgColor rgb="FFFF0000"/>
                </patternFill>
              </fill>
            </x14:dxf>
          </x14:cfRule>
          <x14:cfRule type="cellIs" priority="69" operator="equal" id="{FC9EADB3-F4ED-4863-AE26-E3E77D31A2DE}">
            <xm:f>'D:\lamaya\Documents\3. Apoyo\PROCESOS_DISCIPLINARIOS\[Disciplinarios- Agosto.xlsx]Convenciones Riesgo'!#REF!</xm:f>
            <x14:dxf>
              <fill>
                <patternFill>
                  <bgColor rgb="FFEF720B"/>
                </patternFill>
              </fill>
            </x14:dxf>
          </x14:cfRule>
          <x14:cfRule type="cellIs" priority="70" operator="equal" id="{2600364D-47DD-4DD0-98EB-0FAD9CC3C7EA}">
            <xm:f>'D:\lamaya\Documents\3. Apoyo\PROCESOS_DISCIPLINARIOS\[Disciplinarios- Agosto.xlsx]Convenciones Riesgo'!#REF!</xm:f>
            <x14:dxf>
              <fill>
                <patternFill>
                  <bgColor rgb="FFFFFF00"/>
                </patternFill>
              </fill>
            </x14:dxf>
          </x14:cfRule>
          <x14:cfRule type="cellIs" priority="71" operator="equal" id="{39D11DD4-261F-4805-9221-B717B69934C8}">
            <xm:f>'D:\lamaya\Documents\3. Apoyo\PROCESOS_DISCIPLINARIOS\[Disciplinarios- Agosto.xlsx]Convenciones Riesgo'!#REF!</xm:f>
            <x14:dxf>
              <fill>
                <patternFill>
                  <bgColor rgb="FF00B050"/>
                </patternFill>
              </fill>
            </x14:dxf>
          </x14:cfRule>
          <x14:cfRule type="cellIs" priority="72" operator="equal" id="{BF119107-F7DA-415B-BB8A-7B0A49E687FE}">
            <xm:f>'D:\lamaya\Documents\3. Apoyo\PROCESOS_DISCIPLINARIOS\[Disciplinarios- Agosto.xlsx]Convenciones Riesgo'!#REF!</xm:f>
            <x14:dxf>
              <fill>
                <patternFill>
                  <bgColor rgb="FF00B050"/>
                </patternFill>
              </fill>
            </x14:dxf>
          </x14:cfRule>
          <xm:sqref>J95:J96</xm:sqref>
        </x14:conditionalFormatting>
        <x14:conditionalFormatting xmlns:xm="http://schemas.microsoft.com/office/excel/2006/main">
          <x14:cfRule type="cellIs" priority="55" operator="equal" id="{98467EC8-49A5-4604-BF11-D57EC9B0D7F7}">
            <xm:f>'D:\lamaya\Documents\1. Estrategicos\[MAPA_RIESGOS_SISTEMA_INTEGRADO_GESTION.xlsx]Convenciones Riesgo'!#REF!</xm:f>
            <x14:dxf>
              <fill>
                <patternFill>
                  <bgColor rgb="FFFF0000"/>
                </patternFill>
              </fill>
            </x14:dxf>
          </x14:cfRule>
          <x14:cfRule type="cellIs" priority="56" operator="equal" id="{B14AB6EB-E9C2-4108-AB74-470ACE7DE071}">
            <xm:f>'D:\lamaya\Documents\1. Estrategicos\[MAPA_RIESGOS_SISTEMA_INTEGRADO_GESTION.xlsx]Convenciones Riesgo'!#REF!</xm:f>
            <x14:dxf>
              <fill>
                <patternFill>
                  <bgColor rgb="FFEF720B"/>
                </patternFill>
              </fill>
            </x14:dxf>
          </x14:cfRule>
          <x14:cfRule type="cellIs" priority="57" operator="equal" id="{8CF78756-2318-44A6-A4AD-65853A3E92A1}">
            <xm:f>'D:\lamaya\Documents\1. Estrategicos\[MAPA_RIESGOS_SISTEMA_INTEGRADO_GESTION.xlsx]Convenciones Riesgo'!#REF!</xm:f>
            <x14:dxf>
              <fill>
                <patternFill>
                  <bgColor rgb="FFFFFF00"/>
                </patternFill>
              </fill>
            </x14:dxf>
          </x14:cfRule>
          <x14:cfRule type="cellIs" priority="58" operator="equal" id="{C4A36A37-CA3B-4D6F-A8DD-906487F0B6A7}">
            <xm:f>'D:\lamaya\Documents\1. Estrategicos\[MAPA_RIESGOS_SISTEMA_INTEGRADO_GESTION.xlsx]Convenciones Riesgo'!#REF!</xm:f>
            <x14:dxf>
              <fill>
                <patternFill>
                  <bgColor rgb="FF00B050"/>
                </patternFill>
              </fill>
            </x14:dxf>
          </x14:cfRule>
          <x14:cfRule type="cellIs" priority="59" operator="equal" id="{535B50B4-80A1-47A0-A70E-38381BB88450}">
            <xm:f>'D:\lamaya\Documents\1. Estrategicos\[MAPA_RIESGOS_SISTEMA_INTEGRADO_GESTION.xlsx]Convenciones Riesgo'!#REF!</xm:f>
            <x14:dxf>
              <fill>
                <patternFill>
                  <bgColor rgb="FF00B050"/>
                </patternFill>
              </fill>
            </x14:dxf>
          </x14:cfRule>
          <xm:sqref>J39</xm:sqref>
        </x14:conditionalFormatting>
        <x14:conditionalFormatting xmlns:xm="http://schemas.microsoft.com/office/excel/2006/main">
          <x14:cfRule type="cellIs" priority="38" operator="equal" id="{3B08C6E5-9882-4834-83F9-BDCB71A807F3}">
            <xm:f>'D:\lamaya\Documents\Mapas a Agosto 2018 Gestión\[21. Gestión documental.xlsx]Convenciones Riesgo'!#REF!</xm:f>
            <x14:dxf>
              <fill>
                <patternFill>
                  <bgColor rgb="FFFF0000"/>
                </patternFill>
              </fill>
            </x14:dxf>
          </x14:cfRule>
          <x14:cfRule type="cellIs" priority="39" operator="equal" id="{6BF505B5-E28A-400C-BC66-38054EB9DFAC}">
            <xm:f>'D:\lamaya\Documents\Mapas a Agosto 2018 Gestión\[21. Gestión documental.xlsx]Convenciones Riesgo'!#REF!</xm:f>
            <x14:dxf>
              <fill>
                <patternFill>
                  <bgColor rgb="FFEF720B"/>
                </patternFill>
              </fill>
            </x14:dxf>
          </x14:cfRule>
          <x14:cfRule type="cellIs" priority="40" operator="equal" id="{0FCD3AAD-843F-481D-A199-0A2EC2C0289A}">
            <xm:f>'D:\lamaya\Documents\Mapas a Agosto 2018 Gestión\[21. Gestión documental.xlsx]Convenciones Riesgo'!#REF!</xm:f>
            <x14:dxf>
              <fill>
                <patternFill>
                  <bgColor rgb="FFFFFF00"/>
                </patternFill>
              </fill>
            </x14:dxf>
          </x14:cfRule>
          <x14:cfRule type="cellIs" priority="41" operator="equal" id="{63BA2FD5-AEDD-47B9-B964-F9F438D4557D}">
            <xm:f>'D:\lamaya\Documents\Mapas a Agosto 2018 Gestión\[21. Gestión documental.xlsx]Convenciones Riesgo'!#REF!</xm:f>
            <x14:dxf>
              <fill>
                <patternFill>
                  <bgColor rgb="FF00B050"/>
                </patternFill>
              </fill>
            </x14:dxf>
          </x14:cfRule>
          <x14:cfRule type="cellIs" priority="42" operator="equal" id="{B5D26C38-5CCA-44E1-823D-3A34F703FA3A}">
            <xm:f>'D:\lamaya\Documents\Mapas a Agosto 2018 Gestión\[21. Gestión documental.xlsx]Convenciones Riesgo'!#REF!</xm:f>
            <x14:dxf>
              <fill>
                <patternFill>
                  <bgColor rgb="FF00B050"/>
                </patternFill>
              </fill>
            </x14:dxf>
          </x14:cfRule>
          <xm:sqref>J97:J99</xm:sqref>
        </x14:conditionalFormatting>
        <x14:conditionalFormatting xmlns:xm="http://schemas.microsoft.com/office/excel/2006/main">
          <x14:cfRule type="cellIs" priority="13" operator="equal" id="{FA0BC5B3-9E3C-491A-959A-9D13038F36B6}">
            <xm:f>'D:\lamaya\Documents\Mapas a Agosto 2018 Gestión\[22. Gestión financiera.xlsx]Convenciones Riesgo'!#REF!</xm:f>
            <x14:dxf>
              <fill>
                <patternFill>
                  <bgColor rgb="FFFF0000"/>
                </patternFill>
              </fill>
            </x14:dxf>
          </x14:cfRule>
          <x14:cfRule type="cellIs" priority="14" operator="equal" id="{470911A1-3BFE-466A-8A25-ACE7CB74369F}">
            <xm:f>'D:\lamaya\Documents\Mapas a Agosto 2018 Gestión\[22. Gestión financiera.xlsx]Convenciones Riesgo'!#REF!</xm:f>
            <x14:dxf>
              <fill>
                <patternFill>
                  <bgColor rgb="FFEF720B"/>
                </patternFill>
              </fill>
            </x14:dxf>
          </x14:cfRule>
          <x14:cfRule type="cellIs" priority="15" operator="equal" id="{FD6B0B2A-3BAC-489C-B5DA-31F39110C440}">
            <xm:f>'D:\lamaya\Documents\Mapas a Agosto 2018 Gestión\[22. Gestión financiera.xlsx]Convenciones Riesgo'!#REF!</xm:f>
            <x14:dxf>
              <fill>
                <patternFill>
                  <bgColor rgb="FFFFFF00"/>
                </patternFill>
              </fill>
            </x14:dxf>
          </x14:cfRule>
          <x14:cfRule type="cellIs" priority="16" operator="equal" id="{5CF1C6A0-D756-4281-9DCF-1A7C31C3BB56}">
            <xm:f>'D:\lamaya\Documents\Mapas a Agosto 2018 Gestión\[22. Gestión financiera.xlsx]Convenciones Riesgo'!#REF!</xm:f>
            <x14:dxf>
              <fill>
                <patternFill>
                  <bgColor rgb="FF00B050"/>
                </patternFill>
              </fill>
            </x14:dxf>
          </x14:cfRule>
          <x14:cfRule type="cellIs" priority="17" operator="equal" id="{5E3F3139-73FF-492F-9589-BF24D3A4763B}">
            <xm:f>'D:\lamaya\Documents\Mapas a Agosto 2018 Gestión\[22. Gestión financiera.xlsx]Convenciones Riesgo'!#REF!</xm:f>
            <x14:dxf>
              <fill>
                <patternFill>
                  <bgColor rgb="FF00B050"/>
                </patternFill>
              </fill>
            </x14:dxf>
          </x14:cfRule>
          <xm:sqref>J100:J104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2000000}">
          <x14:formula1>
            <xm:f>'L:\CARPETAS_AREAS\OFICINA_ASESORA_PLANEACION\MODELO INTEGRADO\2018\PAAC\[Mapa de Riesgos 2018.V2.xlsx]Base de Datos '!#REF!</xm:f>
          </x14:formula1>
          <xm:sqref>C12:C19 B31:B34 B16:B17 C28:C34 B25:C25 C23 C21</xm:sqref>
        </x14:dataValidation>
        <x14:dataValidation type="list" allowBlank="1" showInputMessage="1" showErrorMessage="1" xr:uid="{00000000-0002-0000-0400-000003000000}">
          <x14:formula1>
            <xm:f>'L:\CARPETAS_AREAS\OFICINA_ASESORA_PLANEACION\MODELO INTEGRADO\2018\PAAC\[Mapa de Riesgos 2018.V2.xlsx]Base de Datos '!#REF!</xm:f>
          </x14:formula1>
          <xm:sqref>B18:B19 B28:B30 B12:B15 B23 B21</xm:sqref>
        </x14:dataValidation>
        <x14:dataValidation type="list" allowBlank="1" showInputMessage="1" showErrorMessage="1" xr:uid="{3C43BB0A-B7B2-4B62-AF94-59E6CE66C95B}">
          <x14:formula1>
            <xm:f>'L:\CARPETAS_AREAS\CONTROL_INTERNO\Informes\Evaluación Mapas de Riesgo\2018\[MAPA_RIESGOS_INSTITUCIONAL_31_AGOSTO_enviado OAP.XLSX]Base de Datos '!#REF!</xm:f>
          </x14:formula1>
          <xm:sqref>B84:C88 B92:C92 B81:C81 B105:C105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55BA4-40EE-4CA9-9D64-2F16CE7CAA5A}">
  <dimension ref="A1:O33"/>
  <sheetViews>
    <sheetView view="pageBreakPreview" topLeftCell="A27" zoomScale="50" zoomScaleNormal="60" zoomScaleSheetLayoutView="50" workbookViewId="0">
      <selection activeCell="D46" sqref="D46"/>
    </sheetView>
  </sheetViews>
  <sheetFormatPr baseColWidth="10" defaultColWidth="15" defaultRowHeight="12.75" x14ac:dyDescent="0.2"/>
  <cols>
    <col min="1" max="1" width="6.5703125" customWidth="1"/>
    <col min="2" max="2" width="22.42578125" customWidth="1"/>
    <col min="3" max="3" width="18.85546875" customWidth="1"/>
    <col min="4" max="4" width="55.42578125" customWidth="1"/>
    <col min="5" max="5" width="31.140625" customWidth="1"/>
    <col min="8" max="8" width="63.7109375" customWidth="1"/>
    <col min="9" max="9" width="37.7109375" customWidth="1"/>
    <col min="10" max="11" width="0" hidden="1" customWidth="1"/>
    <col min="12" max="12" width="86.140625" customWidth="1"/>
    <col min="13" max="13" width="51.85546875" customWidth="1"/>
    <col min="14" max="15" width="23.28515625" customWidth="1"/>
  </cols>
  <sheetData>
    <row r="1" spans="1:15" x14ac:dyDescent="0.2">
      <c r="A1" s="478"/>
      <c r="B1" s="478"/>
      <c r="C1" s="478"/>
      <c r="D1" s="478"/>
      <c r="E1" s="478"/>
      <c r="F1" s="479" t="str">
        <f>'[31]Mapa de riesgos V02'!F1:AA4</f>
        <v xml:space="preserve">MAPA DE RIESGOS INSTITUCIONAL  </v>
      </c>
      <c r="G1" s="479"/>
      <c r="H1" s="479"/>
      <c r="I1" s="479"/>
      <c r="J1" s="479"/>
      <c r="K1" s="479"/>
      <c r="L1" s="479"/>
      <c r="M1" s="479"/>
      <c r="N1" s="602" t="s">
        <v>590</v>
      </c>
      <c r="O1" s="602"/>
    </row>
    <row r="2" spans="1:15" ht="15" x14ac:dyDescent="0.2">
      <c r="A2" s="478"/>
      <c r="B2" s="478"/>
      <c r="C2" s="478"/>
      <c r="D2" s="478"/>
      <c r="E2" s="478"/>
      <c r="F2" s="479"/>
      <c r="G2" s="479"/>
      <c r="H2" s="479"/>
      <c r="I2" s="479"/>
      <c r="J2" s="479"/>
      <c r="K2" s="479"/>
      <c r="L2" s="479"/>
      <c r="M2" s="479"/>
      <c r="N2" s="612" t="str">
        <f>+'[31]Mapa de riesgos V02'!AB3</f>
        <v>Versión: 5</v>
      </c>
      <c r="O2" s="612"/>
    </row>
    <row r="3" spans="1:15" ht="15" x14ac:dyDescent="0.2">
      <c r="A3" s="478"/>
      <c r="B3" s="478"/>
      <c r="C3" s="478"/>
      <c r="D3" s="478"/>
      <c r="E3" s="478"/>
      <c r="F3" s="479"/>
      <c r="G3" s="479"/>
      <c r="H3" s="479"/>
      <c r="I3" s="479"/>
      <c r="J3" s="479"/>
      <c r="K3" s="479"/>
      <c r="L3" s="479"/>
      <c r="M3" s="479"/>
      <c r="N3" s="612" t="str">
        <f>+'[31]Mapa de riesgos V02'!AB4</f>
        <v>Última Actualización:
02/05/2018</v>
      </c>
      <c r="O3" s="612"/>
    </row>
    <row r="4" spans="1:15" ht="15" x14ac:dyDescent="0.2">
      <c r="B4" s="44"/>
      <c r="C4" s="44"/>
    </row>
    <row r="5" spans="1:15" ht="20.25" x14ac:dyDescent="0.2">
      <c r="A5" s="266" t="s">
        <v>591</v>
      </c>
      <c r="B5" s="266"/>
      <c r="C5" s="266"/>
      <c r="D5" s="43"/>
      <c r="E5" s="266"/>
      <c r="F5" s="267"/>
      <c r="G5" s="268"/>
      <c r="H5" s="266"/>
      <c r="I5" s="266"/>
      <c r="J5" s="269"/>
      <c r="K5" s="43"/>
      <c r="L5" s="43"/>
      <c r="M5" s="43"/>
      <c r="N5" s="43"/>
      <c r="O5" s="43"/>
    </row>
    <row r="6" spans="1:15" ht="16.5" thickBot="1" x14ac:dyDescent="0.25">
      <c r="A6" s="44"/>
      <c r="B6" s="270" t="s">
        <v>604</v>
      </c>
      <c r="C6" s="271"/>
      <c r="D6" s="271"/>
      <c r="E6" s="271"/>
      <c r="F6" s="271"/>
      <c r="G6" s="272"/>
      <c r="H6" s="273"/>
      <c r="I6" s="273"/>
      <c r="J6" s="273"/>
      <c r="K6" s="273"/>
      <c r="L6" s="273"/>
      <c r="M6" s="274"/>
      <c r="N6" s="44"/>
      <c r="O6" s="44"/>
    </row>
    <row r="7" spans="1:15" ht="21.75" thickTop="1" thickBot="1" x14ac:dyDescent="0.25">
      <c r="A7" s="266"/>
      <c r="B7" s="275" t="s">
        <v>592</v>
      </c>
      <c r="C7" s="273"/>
      <c r="D7" s="273"/>
      <c r="E7" s="273"/>
      <c r="F7" s="273"/>
      <c r="G7" s="273"/>
      <c r="H7" s="266"/>
      <c r="I7" s="266"/>
      <c r="J7" s="269"/>
      <c r="K7" s="43"/>
      <c r="L7" s="43"/>
      <c r="M7" s="43"/>
      <c r="N7" s="43"/>
      <c r="O7" s="43"/>
    </row>
    <row r="8" spans="1:15" ht="21.75" thickTop="1" thickBot="1" x14ac:dyDescent="0.25">
      <c r="A8" s="43"/>
      <c r="B8" s="43"/>
      <c r="C8" s="43"/>
      <c r="D8" s="266"/>
      <c r="E8" s="266"/>
      <c r="F8" s="276"/>
      <c r="G8" s="276"/>
      <c r="H8" s="266"/>
      <c r="I8" s="266"/>
      <c r="J8" s="269"/>
      <c r="K8" s="43"/>
      <c r="L8" s="43"/>
      <c r="M8" s="43"/>
      <c r="N8" s="43"/>
      <c r="O8" s="43"/>
    </row>
    <row r="9" spans="1:15" ht="36" customHeight="1" x14ac:dyDescent="0.2">
      <c r="A9" s="661" t="s">
        <v>593</v>
      </c>
      <c r="B9" s="663" t="s">
        <v>238</v>
      </c>
      <c r="C9" s="663" t="s">
        <v>237</v>
      </c>
      <c r="D9" s="665" t="s">
        <v>594</v>
      </c>
      <c r="E9" s="666"/>
      <c r="F9" s="666"/>
      <c r="G9" s="666"/>
      <c r="H9" s="667"/>
      <c r="I9" s="277"/>
      <c r="J9" s="665" t="s">
        <v>595</v>
      </c>
      <c r="K9" s="666"/>
      <c r="L9" s="668" t="s">
        <v>596</v>
      </c>
      <c r="M9" s="666"/>
      <c r="N9" s="666"/>
      <c r="O9" s="669"/>
    </row>
    <row r="10" spans="1:15" ht="30" x14ac:dyDescent="0.2">
      <c r="A10" s="662"/>
      <c r="B10" s="664"/>
      <c r="C10" s="664"/>
      <c r="D10" s="281" t="s">
        <v>243</v>
      </c>
      <c r="E10" s="282" t="s">
        <v>52</v>
      </c>
      <c r="F10" s="283" t="s">
        <v>245</v>
      </c>
      <c r="G10" s="283" t="s">
        <v>246</v>
      </c>
      <c r="H10" s="282" t="s">
        <v>597</v>
      </c>
      <c r="I10" s="282" t="s">
        <v>262</v>
      </c>
      <c r="J10" s="282" t="s">
        <v>598</v>
      </c>
      <c r="K10" s="284" t="s">
        <v>599</v>
      </c>
      <c r="L10" s="285" t="s">
        <v>600</v>
      </c>
      <c r="M10" s="282" t="s">
        <v>601</v>
      </c>
      <c r="N10" s="286" t="s">
        <v>602</v>
      </c>
      <c r="O10" s="287" t="s">
        <v>603</v>
      </c>
    </row>
    <row r="11" spans="1:15" s="278" customFormat="1" ht="225" customHeight="1" x14ac:dyDescent="0.2">
      <c r="A11" s="280">
        <f>+'Mapa de riesgos V03'!A12</f>
        <v>1</v>
      </c>
      <c r="B11" s="280" t="str">
        <f>+'Mapa de riesgos V03'!B12</f>
        <v>Gestión de Permisos y Tramites Ambientales</v>
      </c>
      <c r="C11" s="280" t="str">
        <f>+'Mapa de riesgos V03'!C12</f>
        <v>Evaluación</v>
      </c>
      <c r="D11" s="280" t="str">
        <f>+'Mapa de riesgos V03'!D12</f>
        <v>Priorización de la evaluación de los permisos y trámites ambientales y subjetividad  en la interpretación del marco normativo aplicable</v>
      </c>
      <c r="E11" s="280" t="str">
        <f>+'Mapa de riesgos V03'!E12</f>
        <v>Posible tráfico de influencias que busque beneficiar a un tercero (amiguismo, persona influyente).</v>
      </c>
      <c r="F11" s="280" t="str">
        <f>+'Mapa de riesgos V03'!G12</f>
        <v>Corrupción</v>
      </c>
      <c r="G11" s="280" t="str">
        <f>+'Mapa de riesgos V03'!H12</f>
        <v>Corrupción</v>
      </c>
      <c r="H11" s="280" t="str">
        <f>+'Mapa de riesgos V03'!L12</f>
        <v xml:space="preserve">Términos establecidos para el otorgamiento del permiso en la Norma </v>
      </c>
      <c r="I11" s="280" t="str">
        <f>+'Mapa de riesgos V03'!Q12</f>
        <v xml:space="preserve">Realizar dos Capacitaciones a los profesionales en los principios éticos para el ejercicio de las obligaciones y funciones </v>
      </c>
      <c r="J11" s="280"/>
      <c r="K11" s="280"/>
      <c r="L11" s="288" t="s">
        <v>621</v>
      </c>
      <c r="M11" s="288" t="s">
        <v>622</v>
      </c>
      <c r="N11" s="288" t="s">
        <v>623</v>
      </c>
      <c r="O11" s="288"/>
    </row>
    <row r="12" spans="1:15" ht="252.75" customHeight="1" x14ac:dyDescent="0.2">
      <c r="A12" s="280">
        <f>+'Mapa de riesgos V03'!A13</f>
        <v>2</v>
      </c>
      <c r="B12" s="280" t="str">
        <f>+'Mapa de riesgos V03'!B13</f>
        <v>Gestión de Permisos y Tramites Ambientales</v>
      </c>
      <c r="C12" s="280" t="str">
        <f>+'Mapa de riesgos V03'!C13</f>
        <v>Evaluación</v>
      </c>
      <c r="D12" s="280" t="str">
        <f>+'Mapa de riesgos V03'!D13</f>
        <v>Intereses Particulares 
Falta de Ética Profesional</v>
      </c>
      <c r="E12" s="280" t="str">
        <f>+'Mapa de riesgos V03'!E13</f>
        <v>Posible otorgamiento de  dadivas a funcionarios a cambio de la realización del trámite en menor tiempo</v>
      </c>
      <c r="F12" s="280" t="str">
        <f>+'Mapa de riesgos V03'!G13</f>
        <v>Corrupción</v>
      </c>
      <c r="G12" s="280" t="str">
        <f>+'Mapa de riesgos V03'!H13</f>
        <v>Corrupción</v>
      </c>
      <c r="H12" s="280" t="str">
        <f>+'Mapa de riesgos V03'!L13</f>
        <v>Términos establecidos para el otorgamiento del permiso en la Norma</v>
      </c>
      <c r="I12" s="280" t="str">
        <f>+'Mapa de riesgos V03'!Q13</f>
        <v xml:space="preserve">Realizar dos Capacitaciones a los profesionales en los principios éticos para el ejercicio de las obligaciones y funciones </v>
      </c>
      <c r="J12" s="280"/>
      <c r="K12" s="280"/>
      <c r="L12" s="288" t="s">
        <v>621</v>
      </c>
      <c r="M12" s="288" t="s">
        <v>622</v>
      </c>
      <c r="N12" s="288" t="s">
        <v>623</v>
      </c>
      <c r="O12" s="288"/>
    </row>
    <row r="13" spans="1:15" ht="210.75" customHeight="1" x14ac:dyDescent="0.2">
      <c r="A13" s="280">
        <f>+'Mapa de riesgos V03'!A14</f>
        <v>3</v>
      </c>
      <c r="B13" s="280" t="str">
        <f>+'Mapa de riesgos V03'!B14</f>
        <v>Gestión de Permisos y Tramites Ambientales</v>
      </c>
      <c r="C13" s="280" t="str">
        <f>+'Mapa de riesgos V03'!C14</f>
        <v>Seguimiento</v>
      </c>
      <c r="D13" s="280" t="str">
        <f>+'Mapa de riesgos V03'!D14</f>
        <v>Priorización de la evaluación de los permisos y trámites ambientales y subjetividad  en la interpretación del marco normativo aplicable</v>
      </c>
      <c r="E13" s="280" t="str">
        <f>+'Mapa de riesgos V03'!E14</f>
        <v>Posible tráfico de influencias que busque beneficiar a un tercero (amiguismo, persona influyente).</v>
      </c>
      <c r="F13" s="280" t="str">
        <f>+'Mapa de riesgos V03'!G14</f>
        <v>Corrupción</v>
      </c>
      <c r="G13" s="280" t="str">
        <f>+'Mapa de riesgos V03'!H14</f>
        <v>Corrupción</v>
      </c>
      <c r="H13" s="280" t="str">
        <f>+'Mapa de riesgos V03'!L14</f>
        <v xml:space="preserve">Términos establecidos para el otorgamiento del permiso en la Norma </v>
      </c>
      <c r="I13" s="280" t="str">
        <f>+'Mapa de riesgos V03'!Q14</f>
        <v xml:space="preserve">Realizar dos Capacitaciones a los profesionales en los principios éticos para el ejercicio de las obligaciones y funciones </v>
      </c>
      <c r="J13" s="280"/>
      <c r="K13" s="280"/>
      <c r="L13" s="288" t="s">
        <v>621</v>
      </c>
      <c r="M13" s="288" t="s">
        <v>622</v>
      </c>
      <c r="N13" s="288" t="s">
        <v>623</v>
      </c>
      <c r="O13" s="288"/>
    </row>
    <row r="14" spans="1:15" ht="225.75" customHeight="1" x14ac:dyDescent="0.2">
      <c r="A14" s="280">
        <f>+'Mapa de riesgos V03'!A15</f>
        <v>4</v>
      </c>
      <c r="B14" s="280" t="str">
        <f>+'Mapa de riesgos V03'!B15</f>
        <v>Gestión de Permisos y Tramites Ambientales</v>
      </c>
      <c r="C14" s="280" t="str">
        <f>+'Mapa de riesgos V03'!C15</f>
        <v>Seguimiento</v>
      </c>
      <c r="D14" s="280" t="str">
        <f>+'Mapa de riesgos V03'!D15</f>
        <v>Intereses Particulares 
Falta de Ética Profesional</v>
      </c>
      <c r="E14" s="280" t="str">
        <f>+'Mapa de riesgos V03'!E15</f>
        <v>Posible otorgamiento de  dadivas a funcionarios a cambio de la realización del trámite en menor tiempo</v>
      </c>
      <c r="F14" s="280" t="str">
        <f>+'Mapa de riesgos V03'!G15</f>
        <v>Corrupción</v>
      </c>
      <c r="G14" s="280" t="str">
        <f>+'Mapa de riesgos V03'!H15</f>
        <v>Corrupción</v>
      </c>
      <c r="H14" s="280" t="str">
        <f>+'Mapa de riesgos V03'!L15</f>
        <v>Términos establecidos para el otorgamiento del permiso en la Norma</v>
      </c>
      <c r="I14" s="280" t="str">
        <f>+'Mapa de riesgos V03'!Q15</f>
        <v xml:space="preserve">Realizar dos Capacitaciones a los profesionales en los principios éticos para el ejercicio de las obligaciones y funciones </v>
      </c>
      <c r="J14" s="280"/>
      <c r="K14" s="280"/>
      <c r="L14" s="288" t="s">
        <v>621</v>
      </c>
      <c r="M14" s="288" t="s">
        <v>622</v>
      </c>
      <c r="N14" s="288" t="s">
        <v>623</v>
      </c>
      <c r="O14" s="288"/>
    </row>
    <row r="15" spans="1:15" ht="178.5" customHeight="1" x14ac:dyDescent="0.2">
      <c r="A15" s="280">
        <f>+'Mapa de riesgos V03'!A16</f>
        <v>5</v>
      </c>
      <c r="B15" s="280" t="str">
        <f>+'Mapa de riesgos V03'!B16</f>
        <v>Licenciamiento Ambiental</v>
      </c>
      <c r="C15" s="280" t="str">
        <f>+'Mapa de riesgos V03'!C16</f>
        <v>Evaluación</v>
      </c>
      <c r="D15" s="280" t="str">
        <f>+'Mapa de riesgos V03'!D16</f>
        <v>Falta de ética profesional en el ejercicio de las obligaciones y funciones de los profesionales que interviene en los procesos de Evaluación y Seguimiento / Falta definir controles para el acceso de la información de los trámites a cargos de la Subdirección de Evaluación y Seguimiento.</v>
      </c>
      <c r="E15" s="280" t="str">
        <f>+'Mapa de riesgos V03'!E16</f>
        <v>Filtración de la información de los trámites en procesos de Evaluación y Seguimiento previo al pronunciamiento oficial de la Autoridad Nacional de Licencias - ANLA.</v>
      </c>
      <c r="F15" s="280" t="str">
        <f>+'Mapa de riesgos V03'!G16</f>
        <v>Corrupción</v>
      </c>
      <c r="G15" s="280" t="str">
        <f>+'Mapa de riesgos V03'!H16</f>
        <v>Corrupción</v>
      </c>
      <c r="H15" s="280" t="str">
        <f>+'Mapa de riesgos V03'!L16</f>
        <v xml:space="preserve">El SILA, se encuentra parametrizado para que el profesional que interviene en la evaluación y seguimiento de los proyectos acceda a la información de su competencia, en el caso de requerir un perfil más amplio de acceso a la información se solicita por mesa de ayuda, previa autorización de la Subdirección. </v>
      </c>
      <c r="I15" s="280" t="str">
        <f>+'Mapa de riesgos V03'!Q16</f>
        <v xml:space="preserve">Definir roles para establecer los accesos de la información para los usuarios que intervienen en los procesos de la Subdirección de Evaluación y Seguimiento. </v>
      </c>
      <c r="J15" s="280"/>
      <c r="K15" s="280"/>
      <c r="L15" s="288" t="s">
        <v>605</v>
      </c>
      <c r="M15" s="288" t="s">
        <v>633</v>
      </c>
      <c r="N15" s="288" t="s">
        <v>623</v>
      </c>
      <c r="O15" s="288"/>
    </row>
    <row r="16" spans="1:15" ht="267" customHeight="1" x14ac:dyDescent="0.2">
      <c r="A16" s="280">
        <f>+'Mapa de riesgos V03'!A17</f>
        <v>6</v>
      </c>
      <c r="B16" s="280" t="str">
        <f>+'Mapa de riesgos V03'!B17</f>
        <v>Licenciamiento Ambiental</v>
      </c>
      <c r="C16" s="280" t="str">
        <f>+'Mapa de riesgos V03'!C17</f>
        <v>Evaluación</v>
      </c>
      <c r="D16" s="280" t="str">
        <f>+'Mapa de riesgos V03'!D17</f>
        <v>Contacto de los usuarios con los profesionales técnicos que realizan la evaluación en determinadas fases del proceso de Evaluación o Seguimiento con el interesado / Concentración de información de determinado proyecto a una sola persona. 
* Falta de ética profesional en el ejercicio de las obligaciones y funciones de los profesionales que interviene en los procesos de Evaluación y Seguimiento.</v>
      </c>
      <c r="E16" s="280" t="str">
        <f>+'Mapa de riesgos V03'!E17</f>
        <v>Posible Tráfico de influencias, asociado a la toma de decisiones o al pronunciamiento de la Autoridad Nacional de Licencias Ambientales - ANLA, para favorecer a un tercero.</v>
      </c>
      <c r="F16" s="280" t="str">
        <f>+'Mapa de riesgos V03'!G17</f>
        <v>Corrupción</v>
      </c>
      <c r="G16" s="280" t="str">
        <f>+'Mapa de riesgos V03'!H17</f>
        <v>Corrupción</v>
      </c>
      <c r="H16" s="280" t="str">
        <f>+'Mapa de riesgos V03'!L17</f>
        <v xml:space="preserve">Reporte en el informe de actividades mensuales, del cumplimiento  de la obligación contractual que especifica  " Adicional a lo establecido en Código de Ética y Buen Gobierno de la ANLA, el cual EL CONTRATISTA declara conocer y aceptar, EL CONTRATISTA se obliga a: a) Abstenerse, durante la vigencia del presente contrato, de ejercer cualquier actividad con terceros que perjudiquen el objeto de este contrato. b) Informar de forma inmediata y por escrito a la ANLA respecto de cualquier situación referida al objeto del presente contrato que pudiere generar un conflicto de intereses en la ejecución del mismo. En tal evento, las partes evaluarán la situación presentada y, de ser necesario, definirán las acciones conducentes con el fin de superar dicha situación. En el manejo del conflicto debe prevalecer el interés de la ANLA sobre el de EL CONTRATISTA. c) Abstenerse de utilizar información relacionada con el objeto del presente contrato en beneficio propio o de terceros. d) Abstenerse de aceptar en beneficio propio remuneración alguna en relación con las actividades contempladas en este contrato por el cumplimiento de sus obligaciones, distinta del valor del contrato estipulado más adelante" </v>
      </c>
      <c r="I16" s="280" t="str">
        <f>+'Mapa de riesgos V03'!Q17</f>
        <v>Capacitar a los profesionales en los principios éticos para el ejercicio de las obligaciones y funciones. 
Revisión del informe de actividades mensuales presentadas por los contratistas</v>
      </c>
      <c r="J16" s="280"/>
      <c r="K16" s="280"/>
      <c r="L16" s="288" t="s">
        <v>615</v>
      </c>
      <c r="M16" s="288" t="s">
        <v>614</v>
      </c>
      <c r="N16" s="288" t="s">
        <v>623</v>
      </c>
      <c r="O16" s="288"/>
    </row>
    <row r="17" spans="1:15" ht="165.75" x14ac:dyDescent="0.2">
      <c r="A17" s="280">
        <f>+'Mapa de riesgos V03'!A18</f>
        <v>7</v>
      </c>
      <c r="B17" s="280" t="str">
        <f>+'Mapa de riesgos V03'!B18</f>
        <v>Gestión Administrativa, Financiera y del Talento Humano</v>
      </c>
      <c r="C17" s="280" t="str">
        <f>+'Mapa de riesgos V03'!C18</f>
        <v>Gestión Administrativa</v>
      </c>
      <c r="D17" s="280" t="str">
        <f>+'Mapa de riesgos V03'!D18</f>
        <v>Intereses particulares / Que no existan filtros de revisión de los documentos antes de ser publicados.</v>
      </c>
      <c r="E17" s="280" t="str">
        <f>+'Mapa de riesgos V03'!E18</f>
        <v xml:space="preserve">Favorecer a un tercero en la elaboración  de los documentos que definan las condiciones de contratación </v>
      </c>
      <c r="F17" s="280" t="str">
        <f>+'Mapa de riesgos V03'!G18</f>
        <v>Corrupción</v>
      </c>
      <c r="G17" s="280" t="str">
        <f>+'Mapa de riesgos V03'!H18</f>
        <v>Corrupción</v>
      </c>
      <c r="H17" s="280" t="str">
        <f>+'Mapa de riesgos V03'!L18</f>
        <v xml:space="preserve">Verificar por parte del coordinador las especificaciones técnicas de estudios previos y de mercados establecidas por el profesional  encargado, de conformidad con el marco normartivo que lo regula  </v>
      </c>
      <c r="I17" s="280" t="str">
        <f>+'Mapa de riesgos V03'!Q18</f>
        <v xml:space="preserve">
Revisión por parte de un profesional en derecho asignado al area, del cumplimiento de las normas establecidas de los estudios previos y  de mercado.</v>
      </c>
      <c r="J17" s="280"/>
      <c r="K17" s="280"/>
      <c r="L17" s="288" t="s">
        <v>606</v>
      </c>
      <c r="M17" s="288" t="s">
        <v>607</v>
      </c>
      <c r="N17" s="288" t="s">
        <v>623</v>
      </c>
      <c r="O17" s="288"/>
    </row>
    <row r="18" spans="1:15" ht="97.5" customHeight="1" x14ac:dyDescent="0.2">
      <c r="A18" s="659">
        <f>+'Mapa de riesgos V03'!A19</f>
        <v>8</v>
      </c>
      <c r="B18" s="659" t="str">
        <f>+'Mapa de riesgos V03'!B19</f>
        <v>Atención al Ciudadano</v>
      </c>
      <c r="C18" s="659" t="str">
        <f>+'Mapa de riesgos V03'!C19</f>
        <v>No aplica</v>
      </c>
      <c r="D18" s="659" t="str">
        <f>+'Mapa de riesgos V03'!D19</f>
        <v>Atender a intereses particulares de un usuario o de un superior.</v>
      </c>
      <c r="E18" s="659" t="str">
        <f>+'Mapa de riesgos V03'!E19</f>
        <v>Ocultar a la ciudadanía la información considerada pública</v>
      </c>
      <c r="F18" s="659" t="str">
        <f>+'Mapa de riesgos V03'!G19</f>
        <v>Corrupción</v>
      </c>
      <c r="G18" s="659" t="str">
        <f>+'Mapa de riesgos V03'!H19</f>
        <v>Corrupción</v>
      </c>
      <c r="H18" s="280" t="str">
        <f>+'Mapa de riesgos V03'!L19</f>
        <v xml:space="preserve">Resultados Encuesta de Satisfacción </v>
      </c>
      <c r="I18" s="659" t="str">
        <f>+'Mapa de riesgos V03'!Q19</f>
        <v>Hacer el análisis de la información brindada a los usuarios por los diferentes canales: telefónico, virtual y escrito</v>
      </c>
      <c r="J18" s="280"/>
      <c r="K18" s="280"/>
      <c r="L18" s="660" t="s">
        <v>627</v>
      </c>
      <c r="M18" s="660" t="s">
        <v>608</v>
      </c>
      <c r="N18" s="654" t="s">
        <v>623</v>
      </c>
      <c r="O18" s="656"/>
    </row>
    <row r="19" spans="1:15" ht="95.25" customHeight="1" x14ac:dyDescent="0.2">
      <c r="A19" s="659"/>
      <c r="B19" s="659"/>
      <c r="C19" s="659"/>
      <c r="D19" s="659"/>
      <c r="E19" s="659"/>
      <c r="F19" s="659"/>
      <c r="G19" s="659"/>
      <c r="H19" s="280" t="s">
        <v>476</v>
      </c>
      <c r="I19" s="659"/>
      <c r="J19" s="280"/>
      <c r="K19" s="280"/>
      <c r="L19" s="660"/>
      <c r="M19" s="660"/>
      <c r="N19" s="655"/>
      <c r="O19" s="657"/>
    </row>
    <row r="20" spans="1:15" s="279" customFormat="1" ht="120.75" customHeight="1" x14ac:dyDescent="0.2">
      <c r="A20" s="659">
        <f>+'Mapa de riesgos V03'!A21</f>
        <v>9</v>
      </c>
      <c r="B20" s="659" t="str">
        <f>+'Mapa de riesgos V03'!B21</f>
        <v>Gestión Administrativa, Financiera y del Talento Humano</v>
      </c>
      <c r="C20" s="659" t="str">
        <f>+'Mapa de riesgos V03'!C21</f>
        <v>Gestión de Contratación</v>
      </c>
      <c r="D20" s="659" t="str">
        <f>+'Mapa de riesgos V03'!D21</f>
        <v>Intereses particulares en la elaboración de estudios y documentos previos</v>
      </c>
      <c r="E20" s="659" t="str">
        <f>+'Mapa de riesgos V03'!E21</f>
        <v>Estudios y documentos previos que contienen criterios orientados a favorecer intereses particulares</v>
      </c>
      <c r="F20" s="659" t="str">
        <f>+'Mapa de riesgos V03'!G21</f>
        <v>Corrupción</v>
      </c>
      <c r="G20" s="659" t="str">
        <f>+'Mapa de riesgos V03'!H21</f>
        <v>Corrupción</v>
      </c>
      <c r="H20" s="280" t="str">
        <f>+'Mapa de riesgos V03'!L21</f>
        <v>Verificación realizada a través del Comité de Contratación por medio del cual se ordena publicar el pliego de condiciones.</v>
      </c>
      <c r="I20" s="659" t="str">
        <f>+'Mapa de riesgos V03'!Q21</f>
        <v>Socialización del Manual de Contratación, Supervisión e Interventoría</v>
      </c>
      <c r="J20" s="280"/>
      <c r="K20" s="280"/>
      <c r="L20" s="654" t="s">
        <v>624</v>
      </c>
      <c r="M20" s="654" t="s">
        <v>626</v>
      </c>
      <c r="N20" s="654" t="s">
        <v>623</v>
      </c>
      <c r="O20" s="656"/>
    </row>
    <row r="21" spans="1:15" s="279" customFormat="1" ht="36" customHeight="1" x14ac:dyDescent="0.2">
      <c r="A21" s="659"/>
      <c r="B21" s="659"/>
      <c r="C21" s="659"/>
      <c r="D21" s="659"/>
      <c r="E21" s="659"/>
      <c r="F21" s="659"/>
      <c r="G21" s="659"/>
      <c r="H21" s="280" t="s">
        <v>581</v>
      </c>
      <c r="I21" s="659"/>
      <c r="J21" s="280"/>
      <c r="K21" s="280"/>
      <c r="L21" s="655"/>
      <c r="M21" s="655"/>
      <c r="N21" s="655"/>
      <c r="O21" s="657"/>
    </row>
    <row r="22" spans="1:15" ht="120.75" customHeight="1" x14ac:dyDescent="0.2">
      <c r="A22" s="659">
        <f>+'Mapa de riesgos V03'!A23</f>
        <v>10</v>
      </c>
      <c r="B22" s="659" t="str">
        <f>+'Mapa de riesgos V03'!B23</f>
        <v>Gestión Administrativa, Financiera y del Talento Humano</v>
      </c>
      <c r="C22" s="659" t="str">
        <f>+'Mapa de riesgos V03'!C23</f>
        <v>Gestión de Contratación</v>
      </c>
      <c r="D22" s="659" t="str">
        <f>+'Mapa de riesgos V03'!D23</f>
        <v>Incumplimiento de los deberes de la supervisión</v>
      </c>
      <c r="E22" s="659" t="str">
        <f>+'Mapa de riesgos V03'!E23</f>
        <v>Contratos inconclusos  o con incumplimiento parcial o total de las obligaciones contractuales.</v>
      </c>
      <c r="F22" s="659" t="str">
        <f>+'Mapa de riesgos V03'!G23</f>
        <v>Corrupción</v>
      </c>
      <c r="G22" s="659" t="str">
        <f>+'Mapa de riesgos V03'!H23</f>
        <v>Corrupción</v>
      </c>
      <c r="H22" s="280" t="str">
        <f>+'Mapa de riesgos V03'!L23</f>
        <v>Verificación realizada a través de la Plantilla de seguimiento mensual de actividades registradas en SILA para los contratistas de áreas misionales</v>
      </c>
      <c r="I22" s="659" t="str">
        <f>+'Mapa de riesgos V03'!Q23</f>
        <v>Realizar una socialización sobre el adecuado ejercicio de la supervisión, obligaciones y responsabilidad de los supervisores.</v>
      </c>
      <c r="J22" s="280"/>
      <c r="K22" s="280"/>
      <c r="L22" s="654" t="s">
        <v>625</v>
      </c>
      <c r="M22" s="654" t="s">
        <v>626</v>
      </c>
      <c r="N22" s="654" t="s">
        <v>623</v>
      </c>
      <c r="O22" s="656"/>
    </row>
    <row r="23" spans="1:15" ht="120.75" customHeight="1" x14ac:dyDescent="0.2">
      <c r="A23" s="659"/>
      <c r="B23" s="659"/>
      <c r="C23" s="659"/>
      <c r="D23" s="659"/>
      <c r="E23" s="659"/>
      <c r="F23" s="659"/>
      <c r="G23" s="659"/>
      <c r="H23" s="280" t="s">
        <v>588</v>
      </c>
      <c r="I23" s="659"/>
      <c r="J23" s="280"/>
      <c r="K23" s="280"/>
      <c r="L23" s="655"/>
      <c r="M23" s="655"/>
      <c r="N23" s="655"/>
      <c r="O23" s="657"/>
    </row>
    <row r="24" spans="1:15" ht="129.75" customHeight="1" x14ac:dyDescent="0.2">
      <c r="A24" s="659">
        <f>+'Mapa de riesgos V03'!A25</f>
        <v>11</v>
      </c>
      <c r="B24" s="659" t="str">
        <f>+'Mapa de riesgos V03'!B25</f>
        <v>Gestión Administrativa, Financiera y del Talento Humano</v>
      </c>
      <c r="C24" s="659" t="str">
        <f>+'Mapa de riesgos V03'!C25</f>
        <v>Gestión de Documental</v>
      </c>
      <c r="D24" s="659" t="str">
        <f>+'Mapa de riesgos V03'!D25</f>
        <v>Intereses Particulares / Negligencia de los usuarios /Falta de Etica Profesional</v>
      </c>
      <c r="E24" s="659" t="str">
        <f>+'Mapa de riesgos V03'!E25</f>
        <v xml:space="preserve">Posible perdida, sustracción y/o Eliminación de documentos o expedientes para favorecer a un tercero y obtener una retribución. </v>
      </c>
      <c r="F24" s="659" t="str">
        <f>+'Mapa de riesgos V03'!G25</f>
        <v>Corrupción</v>
      </c>
      <c r="G24" s="659" t="str">
        <f>+'Mapa de riesgos V03'!H25</f>
        <v>Corrupción</v>
      </c>
      <c r="H24" s="280" t="str">
        <f>+'Mapa de riesgos V03'!L25</f>
        <v xml:space="preserve">Registro de Préstamo de expediente, </v>
      </c>
      <c r="I24" s="280" t="str">
        <f>+'Mapa de riesgos V03'!Q25</f>
        <v xml:space="preserve">1. Realizar 19 capacitación a los  contratistas y funcionarios sobre su responsabilidad con los documentos, de acuerdo con  el rol que desempeñan frente a los mismos. 
</v>
      </c>
      <c r="J24" s="280"/>
      <c r="K24" s="280"/>
      <c r="L24" s="654" t="s">
        <v>629</v>
      </c>
      <c r="M24" s="288" t="s">
        <v>628</v>
      </c>
      <c r="N24" s="288" t="s">
        <v>623</v>
      </c>
      <c r="O24" s="288"/>
    </row>
    <row r="25" spans="1:15" ht="69" customHeight="1" x14ac:dyDescent="0.2">
      <c r="A25" s="659"/>
      <c r="B25" s="659"/>
      <c r="C25" s="659"/>
      <c r="D25" s="659"/>
      <c r="E25" s="659"/>
      <c r="F25" s="659"/>
      <c r="G25" s="659"/>
      <c r="H25" s="280" t="s">
        <v>564</v>
      </c>
      <c r="I25" s="659" t="str">
        <f>+'[3]Identificación acciones Corrupc'!$E$16</f>
        <v>2.   Continuar  con   el    proceso  de digitalización    de     expedientes    en     la medida que son organizados integralmente. Para la vigencia 2018 se tiene proyectado organizar y digitalizar 1.000 expedientes</v>
      </c>
      <c r="J25" s="280"/>
      <c r="K25" s="280"/>
      <c r="L25" s="658"/>
      <c r="M25" s="660" t="s">
        <v>609</v>
      </c>
      <c r="N25" s="654" t="s">
        <v>623</v>
      </c>
      <c r="O25" s="656"/>
    </row>
    <row r="26" spans="1:15" ht="133.5" customHeight="1" x14ac:dyDescent="0.2">
      <c r="A26" s="659"/>
      <c r="B26" s="659"/>
      <c r="C26" s="659"/>
      <c r="D26" s="659"/>
      <c r="E26" s="659"/>
      <c r="F26" s="659"/>
      <c r="G26" s="659"/>
      <c r="H26" s="280" t="s">
        <v>565</v>
      </c>
      <c r="I26" s="659"/>
      <c r="J26" s="280"/>
      <c r="K26" s="280"/>
      <c r="L26" s="655"/>
      <c r="M26" s="660"/>
      <c r="N26" s="655"/>
      <c r="O26" s="657"/>
    </row>
    <row r="27" spans="1:15" ht="99" customHeight="1" x14ac:dyDescent="0.2">
      <c r="A27" s="280">
        <f>+'Mapa de riesgos V03'!A28</f>
        <v>12</v>
      </c>
      <c r="B27" s="280" t="str">
        <f>+'Mapa de riesgos V03'!B28</f>
        <v>Gestión Administrativa, Financiera y del Talento Humano</v>
      </c>
      <c r="C27" s="280" t="str">
        <f>+'Mapa de riesgos V03'!C28</f>
        <v>Gestión del Talento Humano</v>
      </c>
      <c r="D27" s="280" t="str">
        <f>+'Mapa de riesgos V03'!D28</f>
        <v>No tener las historias laborales digitalizadas / Manipulación indebida de la documentación / No tener controles para el manejo y salvaguarda de los documentos.</v>
      </c>
      <c r="E27" s="280" t="str">
        <f>+'Mapa de riesgos V03'!E28</f>
        <v>Posible pérdida o manipulación de la información de historias laborales en beneficio de un tercero.</v>
      </c>
      <c r="F27" s="280" t="str">
        <f>+'Mapa de riesgos V03'!G28</f>
        <v>Corrupción</v>
      </c>
      <c r="G27" s="280" t="str">
        <f>+'Mapa de riesgos V03'!H28</f>
        <v>Corrupción</v>
      </c>
      <c r="H27" s="280" t="str">
        <f>+'Mapa de riesgos V03'!L28</f>
        <v>TH-F- 38-. CONTROL, PRÉSTAMO Y DEVOLUCIÓN DE HISTORIAS LABORALES</v>
      </c>
      <c r="I27" s="280" t="str">
        <f>+'Mapa de riesgos V03'!Q28</f>
        <v xml:space="preserve">Organizar el 100% archivo de historias laborales acorde con los requerimientos del Archivo General de la Nación, </v>
      </c>
      <c r="J27" s="280"/>
      <c r="K27" s="280"/>
      <c r="L27" s="288" t="s">
        <v>610</v>
      </c>
      <c r="M27" s="288" t="s">
        <v>611</v>
      </c>
      <c r="N27" s="288" t="s">
        <v>623</v>
      </c>
      <c r="O27" s="288"/>
    </row>
    <row r="28" spans="1:15" ht="153" x14ac:dyDescent="0.2">
      <c r="A28" s="280">
        <f>+'Mapa de riesgos V03'!A29</f>
        <v>13</v>
      </c>
      <c r="B28" s="280" t="str">
        <f>+'Mapa de riesgos V03'!B29</f>
        <v>Gestión de tecnologías, comunicaciones y seguridad de la información</v>
      </c>
      <c r="C28" s="280" t="str">
        <f>+'Mapa de riesgos V03'!C29</f>
        <v>Gestión de tecnologías y seguridad de la información</v>
      </c>
      <c r="D28" s="280" t="str">
        <f>+'Mapa de riesgos V03'!D29</f>
        <v>Intereses particulares de funcionario o contratista de la Entidad.</v>
      </c>
      <c r="E28" s="280" t="str">
        <f>+'Mapa de riesgos V03'!E29</f>
        <v xml:space="preserve">Eliminación, modificación u ocultamiento de la información de la entidad que reposa en los servidores. </v>
      </c>
      <c r="F28" s="280" t="str">
        <f>+'Mapa de riesgos V03'!G29</f>
        <v>Corrupción</v>
      </c>
      <c r="G28" s="280" t="str">
        <f>+'Mapa de riesgos V03'!H29</f>
        <v>Corrupción</v>
      </c>
      <c r="H28" s="280" t="str">
        <f>+'Mapa de riesgos V03'!L29</f>
        <v xml:space="preserve">
Trazabilidad de los documentos, que permite saber quien lo crea y lo interviene
Roles y Permisos que restringe ciertas acciones  en el sistema.
Seguridad Perimetral Infraestructura ANLA.</v>
      </c>
      <c r="I28" s="280" t="str">
        <f>+'Mapa de riesgos V03'!Q29</f>
        <v xml:space="preserve">CAUSA A
A1- Realización de campaña de socialización de temas de seguridad de la información para usuarios internos y usuarios externos.
A2- Realizar dos (2) actividades de sensibilización de temas de seguridad de la información para directivos, funcionarios y contratistas de la Entidad mediante técnicas de participación directa
</v>
      </c>
      <c r="J28" s="280"/>
      <c r="K28" s="280"/>
      <c r="L28" s="288" t="s">
        <v>610</v>
      </c>
      <c r="M28" s="288" t="s">
        <v>616</v>
      </c>
      <c r="N28" s="288" t="s">
        <v>623</v>
      </c>
      <c r="O28" s="288"/>
    </row>
    <row r="29" spans="1:15" ht="153" x14ac:dyDescent="0.2">
      <c r="A29" s="280">
        <f>+'Mapa de riesgos V03'!A30</f>
        <v>14</v>
      </c>
      <c r="B29" s="280" t="str">
        <f>+'Mapa de riesgos V03'!B30</f>
        <v>Gestión del  Talento Humano, Administrativa, Tecnologica y Financiera</v>
      </c>
      <c r="C29" s="280" t="str">
        <f>+'Mapa de riesgos V03'!C30</f>
        <v>Gestión de
Financiera</v>
      </c>
      <c r="D29" s="280" t="str">
        <f>+'Mapa de riesgos V03'!D30</f>
        <v xml:space="preserve"> beneficiar a los usuarios externos</v>
      </c>
      <c r="E29" s="280" t="str">
        <f>+'Mapa de riesgos V03'!E30</f>
        <v>Indebida liquidación en los proceso de evaluación y seguimiento con el proposito de  favorecer a un tercero</v>
      </c>
      <c r="F29" s="280" t="str">
        <f>+'Mapa de riesgos V03'!G30</f>
        <v>Corrupción</v>
      </c>
      <c r="G29" s="280" t="str">
        <f>+'Mapa de riesgos V03'!H30</f>
        <v>Corrupción</v>
      </c>
      <c r="H29" s="280" t="str">
        <f>+'Mapa de riesgos V03'!L30</f>
        <v>° Confirmar cada una de las solicitudes de liquidación hayan ingresado a través de VITAL.
° Validar que todas las liquidaciones cumplan los lineamientos establecidos en el artículo 968 de Ley 633 de 2000 y la Resolución de cobro 0324 del 17 de marzo de 2015</v>
      </c>
      <c r="I29" s="280" t="str">
        <f>+'Mapa de riesgos V03'!Q30</f>
        <v>1. Modificar los procedimientos donde se incluyan las revisiones por parte del área de cartera y la Coordinadora del Grupo de Finanzas y Presupuesto.
2. Solicitar a Tecnologia la creación de un reporte que incluya los revisores y el finalizador de las liquidación de servicios de evaluación y seguimiento. 
3. Verificar trimestralmente que todas las solicitudes de liquidación y los autos de cobro emitidos en la vigencia 2018, incluyan dos revisores y un finalizador.</v>
      </c>
      <c r="J29" s="280"/>
      <c r="K29" s="280"/>
      <c r="L29" s="288" t="s">
        <v>605</v>
      </c>
      <c r="M29" s="288" t="s">
        <v>617</v>
      </c>
      <c r="N29" s="288" t="s">
        <v>623</v>
      </c>
      <c r="O29" s="288"/>
    </row>
    <row r="30" spans="1:15" ht="88.5" customHeight="1" x14ac:dyDescent="0.2">
      <c r="A30" s="280">
        <f>+'Mapa de riesgos V03'!A31</f>
        <v>15</v>
      </c>
      <c r="B30" s="280" t="str">
        <f>+'Mapa de riesgos V03'!B31</f>
        <v>Actuaciones Sancionatorias Ambientales</v>
      </c>
      <c r="C30" s="280" t="str">
        <f>+'Mapa de riesgos V03'!C31</f>
        <v>No aplica</v>
      </c>
      <c r="D30" s="280" t="str">
        <f>+'Mapa de riesgos V03'!D31</f>
        <v>Obtención de un beneficio personal</v>
      </c>
      <c r="E30" s="280" t="str">
        <f>+'Mapa de riesgos V03'!E31</f>
        <v xml:space="preserve">Decisiones direccionadas a intereses particulares </v>
      </c>
      <c r="F30" s="280" t="str">
        <f>+'Mapa de riesgos V03'!G31</f>
        <v>Corrupción</v>
      </c>
      <c r="G30" s="280" t="str">
        <f>+'Mapa de riesgos V03'!H31</f>
        <v>Corrupción</v>
      </c>
      <c r="H30" s="280" t="str">
        <f>+'Mapa de riesgos V03'!L31</f>
        <v>Profesionales contratados para la Revisión de las actividades del grupo de actuaciones sancionatorias a través de la herramienta SILA y SIGPRO.</v>
      </c>
      <c r="I30" s="280" t="str">
        <f>+'Mapa de riesgos V03'!Q31</f>
        <v>Revisiones de los actos administrativos proyectados verificando que se ajusten al marco normativo vigente</v>
      </c>
      <c r="J30" s="280"/>
      <c r="K30" s="280"/>
      <c r="L30" s="288" t="s">
        <v>612</v>
      </c>
      <c r="M30" s="288" t="s">
        <v>618</v>
      </c>
      <c r="N30" s="288" t="s">
        <v>630</v>
      </c>
      <c r="O30" s="288"/>
    </row>
    <row r="31" spans="1:15" ht="146.25" customHeight="1" x14ac:dyDescent="0.2">
      <c r="A31" s="280">
        <f>+'Mapa de riesgos V03'!A32</f>
        <v>16</v>
      </c>
      <c r="B31" s="280" t="str">
        <f>+'Mapa de riesgos V03'!B32</f>
        <v>Gestión Juridica</v>
      </c>
      <c r="C31" s="280" t="str">
        <f>+'Mapa de riesgos V03'!C32</f>
        <v>Procesos Coactivos</v>
      </c>
      <c r="D31" s="280" t="str">
        <f>+'Mapa de riesgos V03'!D32</f>
        <v>Falta de gestión y/o seguimiento a la misma por parte de los abogados designados.</v>
      </c>
      <c r="E31" s="280" t="str">
        <f>+'Mapa de riesgos V03'!E32</f>
        <v>Dilación de los procesos con el propósito de obtener el vencimiento de términos o la prescripción del mismo</v>
      </c>
      <c r="F31" s="280" t="str">
        <f>+'Mapa de riesgos V03'!G32</f>
        <v>Corrupción</v>
      </c>
      <c r="G31" s="280" t="str">
        <f>+'Mapa de riesgos V03'!H32</f>
        <v>Corrupción</v>
      </c>
      <c r="H31" s="280" t="str">
        <f>+'Mapa de riesgos V03'!L32</f>
        <v>Cuadro de Excel de seguimiento y control</v>
      </c>
      <c r="I31" s="280" t="str">
        <f>+'Mapa de riesgos V03'!Q32</f>
        <v>Fortalecimiento  de capacidades en manejo de herramientas ofimaticas, con el objeto de mejorar el seguimiento a las actividades relacionadas con jurisdicción coactiva.
Implementar control de terminos en la herramienta (Base de datos)</v>
      </c>
      <c r="J31" s="280"/>
      <c r="K31" s="280"/>
      <c r="L31" s="289" t="s">
        <v>605</v>
      </c>
      <c r="M31" s="288" t="s">
        <v>619</v>
      </c>
      <c r="N31" s="288" t="s">
        <v>623</v>
      </c>
      <c r="O31" s="288"/>
    </row>
    <row r="32" spans="1:15" ht="96" customHeight="1" x14ac:dyDescent="0.2">
      <c r="A32" s="280">
        <f>+'Mapa de riesgos V03'!A33</f>
        <v>17</v>
      </c>
      <c r="B32" s="280" t="str">
        <f>+'Mapa de riesgos V03'!B33</f>
        <v>Gestión Juridica</v>
      </c>
      <c r="C32" s="280" t="str">
        <f>+'Mapa de riesgos V03'!C33</f>
        <v>Conceptos Jurídicos</v>
      </c>
      <c r="D32" s="280" t="str">
        <f>+'Mapa de riesgos V03'!D33</f>
        <v>Interés particular en la emisión de un concepto</v>
      </c>
      <c r="E32" s="280" t="str">
        <f>+'Mapa de riesgos V03'!E33</f>
        <v>Emitir conceptos subjetivos en provecho de un tercero</v>
      </c>
      <c r="F32" s="280" t="str">
        <f>+'Mapa de riesgos V03'!G33</f>
        <v>Corrupción</v>
      </c>
      <c r="G32" s="280" t="str">
        <f>+'Mapa de riesgos V03'!H33</f>
        <v>Corrupción</v>
      </c>
      <c r="H32" s="280" t="str">
        <f>+'Mapa de riesgos V03'!L33</f>
        <v>Vistos Buenos, por parte de los profesionales involucrados en la actividad</v>
      </c>
      <c r="I32" s="280" t="str">
        <f>+'Mapa de riesgos V03'!Q33</f>
        <v>Revisiones de los conceptos jurídicos proyectados verificando que se ajusten al marco normativo vigente</v>
      </c>
      <c r="J32" s="280"/>
      <c r="K32" s="280"/>
      <c r="L32" s="288" t="s">
        <v>631</v>
      </c>
      <c r="M32" s="288" t="s">
        <v>632</v>
      </c>
      <c r="N32" s="288" t="s">
        <v>630</v>
      </c>
      <c r="O32" s="288"/>
    </row>
    <row r="33" spans="1:15" ht="170.25" customHeight="1" x14ac:dyDescent="0.2">
      <c r="A33" s="280">
        <f>+'Mapa de riesgos V03'!A34</f>
        <v>18</v>
      </c>
      <c r="B33" s="280" t="str">
        <f>+'Mapa de riesgos V03'!B34</f>
        <v>Gestión Juridica</v>
      </c>
      <c r="C33" s="280" t="str">
        <f>+'Mapa de riesgos V03'!C34</f>
        <v xml:space="preserve">Procesos Judiciales </v>
      </c>
      <c r="D33" s="280" t="str">
        <f>+'Mapa de riesgos V03'!D34</f>
        <v>Obtencion de beneficio personal</v>
      </c>
      <c r="E33" s="280" t="str">
        <f>+'Mapa de riesgos V03'!E34</f>
        <v>Exigir o recibir dadivas para favorecer un tercero</v>
      </c>
      <c r="F33" s="280" t="str">
        <f>+'Mapa de riesgos V03'!G34</f>
        <v>Corrupción</v>
      </c>
      <c r="G33" s="280" t="str">
        <f>+'Mapa de riesgos V03'!H34</f>
        <v>Corrupción</v>
      </c>
      <c r="H33" s="280" t="str">
        <f>+'Mapa de riesgos V03'!L34</f>
        <v>Fomentar los valores eticos y morales en los funcionarios y contratistas que hacen parte de Procesos Judiciales.</v>
      </c>
      <c r="I33" s="280" t="str">
        <f>+'Mapa de riesgos V03'!Q34</f>
        <v>Socialización relacionada con la etica profesional y las consecuencias disciplinarias y penales por incurrir en estas actividades.</v>
      </c>
      <c r="J33" s="280"/>
      <c r="K33" s="280"/>
      <c r="L33" s="288" t="s">
        <v>620</v>
      </c>
      <c r="M33" s="288" t="s">
        <v>613</v>
      </c>
      <c r="N33" s="288" t="s">
        <v>623</v>
      </c>
      <c r="O33" s="288"/>
    </row>
  </sheetData>
  <mergeCells count="59">
    <mergeCell ref="D18:D19"/>
    <mergeCell ref="A1:E3"/>
    <mergeCell ref="F1:M3"/>
    <mergeCell ref="N1:O1"/>
    <mergeCell ref="N2:O2"/>
    <mergeCell ref="N3:O3"/>
    <mergeCell ref="A9:A10"/>
    <mergeCell ref="B9:B10"/>
    <mergeCell ref="C9:C10"/>
    <mergeCell ref="D9:H9"/>
    <mergeCell ref="J9:K9"/>
    <mergeCell ref="L9:O9"/>
    <mergeCell ref="I18:I19"/>
    <mergeCell ref="G18:G19"/>
    <mergeCell ref="F18:F19"/>
    <mergeCell ref="E18:E19"/>
    <mergeCell ref="I20:I21"/>
    <mergeCell ref="G20:G21"/>
    <mergeCell ref="F20:F21"/>
    <mergeCell ref="E20:E21"/>
    <mergeCell ref="D20:D21"/>
    <mergeCell ref="B22:B23"/>
    <mergeCell ref="A22:A23"/>
    <mergeCell ref="C18:C19"/>
    <mergeCell ref="B18:B19"/>
    <mergeCell ref="A18:A19"/>
    <mergeCell ref="C20:C21"/>
    <mergeCell ref="B20:B21"/>
    <mergeCell ref="G22:G23"/>
    <mergeCell ref="F22:F23"/>
    <mergeCell ref="E22:E23"/>
    <mergeCell ref="D22:D23"/>
    <mergeCell ref="C22:C23"/>
    <mergeCell ref="B24:B26"/>
    <mergeCell ref="A24:A26"/>
    <mergeCell ref="L18:L19"/>
    <mergeCell ref="M18:M19"/>
    <mergeCell ref="M25:M26"/>
    <mergeCell ref="L20:L21"/>
    <mergeCell ref="L22:L23"/>
    <mergeCell ref="M22:M23"/>
    <mergeCell ref="I25:I26"/>
    <mergeCell ref="G24:G26"/>
    <mergeCell ref="F24:F26"/>
    <mergeCell ref="E24:E26"/>
    <mergeCell ref="D24:D26"/>
    <mergeCell ref="C24:C26"/>
    <mergeCell ref="A20:A21"/>
    <mergeCell ref="I22:I23"/>
    <mergeCell ref="M20:M21"/>
    <mergeCell ref="N20:N21"/>
    <mergeCell ref="O20:O21"/>
    <mergeCell ref="N18:N19"/>
    <mergeCell ref="O18:O19"/>
    <mergeCell ref="N25:N26"/>
    <mergeCell ref="O25:O26"/>
    <mergeCell ref="L24:L26"/>
    <mergeCell ref="N22:N23"/>
    <mergeCell ref="O22:O23"/>
  </mergeCells>
  <pageMargins left="0.70866141732283472" right="0.70866141732283472" top="0.74803149606299213" bottom="0.74803149606299213" header="0.31496062992125984" footer="0.31496062992125984"/>
  <pageSetup scale="12" fitToHeight="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20</vt:i4>
      </vt:variant>
    </vt:vector>
  </HeadingPairs>
  <TitlesOfParts>
    <vt:vector size="26" baseType="lpstr">
      <vt:lpstr>Base de Datos </vt:lpstr>
      <vt:lpstr>Convenciones Riesgo</vt:lpstr>
      <vt:lpstr>Tablas de apoyo</vt:lpstr>
      <vt:lpstr>INICIO</vt:lpstr>
      <vt:lpstr>Mapa de riesgos V03</vt:lpstr>
      <vt:lpstr>Seguimiento CI</vt:lpstr>
      <vt:lpstr>Adecuada</vt:lpstr>
      <vt:lpstr>'Base de Datos '!ANLA</vt:lpstr>
      <vt:lpstr>'Mapa de riesgos V03'!Área_de_impresión</vt:lpstr>
      <vt:lpstr>'Seguimiento CI'!Área_de_impresión</vt:lpstr>
      <vt:lpstr>CLASE</vt:lpstr>
      <vt:lpstr>'Convenciones Riesgo'!Clase_Riesgo</vt:lpstr>
      <vt:lpstr>Clasificacion</vt:lpstr>
      <vt:lpstr>Documentada</vt:lpstr>
      <vt:lpstr>Efectiva</vt:lpstr>
      <vt:lpstr>Herram</vt:lpstr>
      <vt:lpstr>HerramControl</vt:lpstr>
      <vt:lpstr>Herramientas</vt:lpstr>
      <vt:lpstr>'Convenciones Riesgo'!IMPACTO</vt:lpstr>
      <vt:lpstr>OBJETIVO</vt:lpstr>
      <vt:lpstr>'Convenciones Riesgo'!PROBABILIDAD</vt:lpstr>
      <vt:lpstr>Proceso</vt:lpstr>
      <vt:lpstr>'Convenciones Riesgo'!Score</vt:lpstr>
      <vt:lpstr>Seguimiento</vt:lpstr>
      <vt:lpstr>Sub_proceso</vt:lpstr>
      <vt:lpstr>'Seguimiento CI'!Títulos_a_imprimir</vt:lpstr>
    </vt:vector>
  </TitlesOfParts>
  <Company>CAJA DE LA VIVIENDA POPULAR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GELozano</dc:creator>
  <cp:lastModifiedBy>Daryet Liliana Patiño Salgado (ANLA)</cp:lastModifiedBy>
  <cp:lastPrinted>2018-09-13T20:19:00Z</cp:lastPrinted>
  <dcterms:created xsi:type="dcterms:W3CDTF">2006-10-31T20:51:49Z</dcterms:created>
  <dcterms:modified xsi:type="dcterms:W3CDTF">2018-09-21T21:30:20Z</dcterms:modified>
</cp:coreProperties>
</file>