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alejandrorodriguez/Library/Mobile Documents/com~apple~CloudDocs/ALEJANDRO TRABAJO/PPTO ANLA/SEG PPTO SAF/2019 - 2026/2025/PRESUPUESTO/AUSTERIDAD EN EL GASTO/PLAN INTERNO 2025/"/>
    </mc:Choice>
  </mc:AlternateContent>
  <xr:revisionPtr revIDLastSave="0" documentId="13_ncr:1_{8A1BD8B5-7CD8-1A4A-AB82-B09A6C2C9799}" xr6:coauthVersionLast="47" xr6:coauthVersionMax="47" xr10:uidLastSave="{00000000-0000-0000-0000-000000000000}"/>
  <bookViews>
    <workbookView xWindow="0" yWindow="680" windowWidth="29400" windowHeight="1722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4"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<sst xmlns="http://schemas.openxmlformats.org/spreadsheetml/2006/main" count="173" uniqueCount="131">
  <si>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</si>
  <si>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</si>
  <si>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</si>
  <si>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</si>
  <si>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</si>
  <si>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</si>
  <si>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</si>
  <si>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</si>
  <si>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</si>
  <si>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</si>
  <si>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</si>
  <si>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</si>
  <si>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</si>
  <si>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</si>
  <si>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</si>
  <si>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</si>
  <si>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</si>
  <si>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</si>
  <si>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</si>
  <si>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</si>
  <si>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</si>
  <si>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</si>
  <si>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</si>
  <si>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</si>
  <si>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</si>
  <si>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</si>
  <si>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</si>
  <si>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</si>
  <si>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</si>
  <si>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</si>
  <si>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</si>
  <si>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</si>
  <si>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</si>
  <si>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</si>
  <si>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</si>
  <si>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</si>
  <si>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</si>
  <si>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</si>
  <si>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</si>
  <si>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</si>
  <si>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</si>
  <si>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</si>
  <si>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</si>
  <si>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</si>
  <si>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</si>
  <si>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</si>
  <si>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</si>
  <si>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</si>
  <si>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</si>
  <si>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</si>
  <si>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</si>
  <si>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</si>
  <si>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</si>
  <si>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</si>
  <si>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</si>
  <si>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</si>
  <si>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</si>
  <si>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</si>
  <si>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</si>
  <si>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</si>
  <si>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</si>
  <si>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</si>
  <si>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</si>
  <si>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</si>
  <si>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</si>
  <si>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</si>
  <si>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</si>
  <si>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</si>
  <si>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Incremento de dispositivos Tecnologicos</t>
  </si>
  <si>
    <t>0%-2%</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</si>
  <si>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</si>
  <si>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</si>
  <si>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</si>
  <si>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</si>
  <si>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</si>
  <si>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</si>
  <si>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</si>
  <si>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</si>
  <si>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DEPENDENCIA RESPONSABLE</t>
  </si>
  <si>
    <t>Para la vigencia 2024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</si>
  <si>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</si>
  <si>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 xml:space="preserve">1. Implementar medidas tendientes a reducir los gastos de arrendamiento de instalaciones físicas, en consideración a su costo, la situación de trabajo en casa, teletrabajo y/o trabajo remoto.
</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</si>
  <si>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cumplimiento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</si>
  <si>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 dado que el contrato de arrendamiento fue modificado en el mesde enero de 2024</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</si>
  <si>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</si>
  <si>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</si>
  <si>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</si>
  <si>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</si>
  <si>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</si>
  <si>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</si>
  <si>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</si>
  <si>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t>
    </r>
    <r>
      <rPr>
        <sz val="11"/>
        <rFont val="Calibri"/>
        <family val="2"/>
        <scheme val="minor"/>
      </rPr>
      <t>3 (63 DISPOSITIVOS TECNOLOGICOS CAMARAS)</t>
    </r>
  </si>
  <si>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</si>
  <si>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</si>
  <si>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2023. </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</si>
  <si>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</si>
  <si>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</si>
  <si>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</si>
  <si>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</si>
  <si>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Reducción de KW (energia) consumidos en el año 2024</t>
  </si>
  <si>
    <t>0% - 10%</t>
  </si>
  <si>
    <t>LINK DE PUBLICACIÓN</t>
  </si>
  <si>
    <t>URL SECCIÓN PLANES: https://www.anla.gov.co/oficina-de-planeacion
URL SECCIÓN PLAN AUSTERIDAD DEL GASTO: https://www.anla.gov.co/oficina-de-planeacion/plan-de-austeridad-del-gasto/vigencias-pag
URL DOC: https://www.anla.gov.co/images/documentos/planeacion/23_pag/2024-03-27-anla-matriz-austeridad-gasto-2024.xlsx</t>
  </si>
  <si>
    <t>OBSERVACIONES</t>
  </si>
  <si>
    <t>https://www.anla.gov.co/images/documentos/presupuesto/Austeridad/2025-05-18-anla-plan-austeridad-gasto-2025.xlsx</t>
  </si>
  <si>
    <t>PLAN AUSTERIDAD EN EL GASTO 2025</t>
  </si>
  <si>
    <t>(Posible Numero de empleos nuevos por reestructuración de planta 2025/Numero de empleos actuales(Decreto 376 2021)-1</t>
  </si>
  <si>
    <t>(Número de horas extras 2025/Número de horas extras 2024)-1</t>
  </si>
  <si>
    <t>(= ó &gt; Encunetros Virtuales 2025 / = ó &gt; Encuentros Virtuales 2024) -1</t>
  </si>
  <si>
    <t>(Número de tiquetes expedidos en clase económica 2025/total de tiquetes expedidos en 2024)-1</t>
  </si>
  <si>
    <t>(Reconocimiento de viaticos 2025/Reconocimiento de viaticos 2024)-1</t>
  </si>
  <si>
    <t>No. de Delegaciones Oficial Justificadas debidamente en 2025/ Total Delegaciones Oficiales en 2025</t>
  </si>
  <si>
    <t>No. de comisiones al exterior con autorización del DAPRE 2025/ Total comisiones al exterior 2025</t>
  </si>
  <si>
    <t>(Dispositivos tecnologicos 2025/Dispositivos tecnologicos 2024)-1</t>
  </si>
  <si>
    <t>(Consumo de papel 2025/Consumo de papel 2024)-1</t>
  </si>
  <si>
    <t>(Reducción del valor de los planes de telefonia celular y datos 2025/Reducción del valor de los planes de telefonia celular y datos 2025)-1</t>
  </si>
  <si>
    <t>Número KW consumidos en el 2024/Número KW consumidos en e 2025)-1</t>
  </si>
  <si>
    <t>Número m3 consumidos en el 2024/Número m3 consumidos en e 2025)-1</t>
  </si>
  <si>
    <t>2025 - ENERO - JUNIO</t>
  </si>
  <si>
    <t>2024 - ENERO - JUNIO</t>
  </si>
  <si>
    <t>Fuente Informe de Austeridad del Gasto- Vigencia 2024-2025</t>
  </si>
  <si>
    <t>(Numero de periodos (2 ó 3) sin disfrute 2025/Número de periodos(2 ó 3) sin disfrute 2025)-1</t>
  </si>
  <si>
    <t>A través del contrato de Vigilancia No. 1354 de 2024, el proveedor se obliga a suministrar 64 dispositivos tecnológicos - cámaras. Sin embargo como factor diferenciador de la oferta, el proveedor realiza la entrega de 8 dispositivos adicionales sin costo, para obtener run total de 72 dispositivos.</t>
  </si>
  <si>
    <t>(contratación de Prestación de Servicios profesionales y de apoyo  a la Gestión al 31-12-2025/contratación de Prestación de Servicios profesionales y de apoyo a la Gestión al 31-12-2024)-1</t>
  </si>
  <si>
    <t>El Grupo de Gestión Administrativa realizó la gestión pertinente para la expedición de tiquetes en clase económica para el desarrollo de todas las comisiones en su respectiva vigencia, siempre en el marco de la austeridad del gasto.</t>
  </si>
  <si>
    <t>El Grupo de Gestión Administrativa realizó la gestión pertinente para la asignación y legalización oportuna y veraz de los viáticos asignados para el desarrollo de todas las comisiones en su respectiva vigencia, siempre en el marco de la austeridad del gasto.</t>
  </si>
  <si>
    <t>Debido a que en los últimos trimestres del año, por concepto de seguimiento y finalización de metas de la entidad, la presencia de los colaboradores de ANLA  aumenta en las instalaciones, llevando con ello al aumento de los consumos de papel. Esto sumado a la solicitud de documentos en físico que se requieren por la ciudadanía para la consulta e expedientes relacionados a tramites de la entidad, a a través de la ventanilla de atención y préstamo de expedientes..</t>
  </si>
  <si>
    <t xml:space="preserve">A partir del mes de septiembre de 2025, redujo el valor de la facturación por concepto de líneas de celular debido a que la ANLA se encuentra en línea con el plan de austeridad del gasto. </t>
  </si>
  <si>
    <t>La mayor presencia de colaboradores de las distintas dependencias de la entidad, en su sede física, para el seguimiento y cumplimiento de las metas establecidas en la vigencia, conlleva a que se produzca un mayor consumo de servicios públicos, de manera directa (uso de equipos de computo, uso de las luces  en los puestos de trabajo y pasillos) e indirecta (consumo de agua en zonas de cafetería y baños). Lo anterior sumado a la continua realización de reuniones en los espacios destinados para ello (salas de reunión, auditorio principal) tanto por los colaboradores como por el personal de otras entidades públicas del sector y ciudadanía, que también generan una carga en el consumo de servicios públicos.</t>
  </si>
  <si>
    <t>La mayor presencia de colaboradores de las distintas dependencias de la entidad, en su sede física, para el seguimiento y cumplimiento de las metas establecidas en la vigencia, conlleva a que se produzca un mayor consumo de servicios públicos, de manera directa (uso de equipos de computo, uso de las luces  en los puestos de trabajo y pasillos) e indirecta (consumo de agua en zonas de cafetería y baños). Lo anterior sumado a la continua realización de reuniones en los espacios destinados para ello (salas de reunión, auditorio principal) tanto por los colaboradores como por el personal de otras entidades públicas del sector y ciudadanía, que también generan una carga en el consumo de servicios públicos. A pesar de la constante presencia de personal en la instalaciones, fue posible medir una disminución del consumo de agua, asociado a la toma de conciencia de los colaboradores para su racionalización</t>
  </si>
  <si>
    <t>Fuente Consolidado Comisiones 2024-2025- Correo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</si>
</sst>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u/>
      <sz val="11"/>
      <color theme="10"/>
      <name val="Calibri"/>
      <family val="2"/>
      <scheme val="minor"/>
    </font>
  </fonts>
  <fills count="5">
    <fill>
      <patternFill patternType="none"/>
    </fill>
    <fill>
      <patternFill patternType="gray125"/>
    </fill>
    <fill>
      <patternFill patternType="solid">
        <fgColor theme="9"/>
        <bgColor theme="9"/>
      </patternFill>
    </fill>
    <fill>
      <patternFill patternType="solid">
        <fgColor rgb="FFFFFF00"/>
        <bgColor indexed="64"/>
      </patternFill>
    </fill>
    <fill>
      <patternFill patternType="solid">
        <fgColor rgb="FF92D05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0" xfId="0" applyNumberFormat="1" applyAlignment="1">
      <alignment horizontal="center" vertical="center"/>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4" xfId="0" applyNumberFormat="1" applyBorder="1" applyAlignment="1">
      <alignment horizontal="center" vertical="center" wrapText="1"/>
    </xf>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horizontal="center" vertical="center" wrapText="1"/>
    </xf>
    <xf numFmtId="164" fontId="0" fillId="0" borderId="3" xfId="2" applyNumberFormat="1"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1" fontId="3" fillId="0" borderId="4" xfId="0" applyNumberFormat="1" applyFont="1" applyBorder="1" applyAlignment="1">
      <alignment horizontal="center" vertical="center" wrapText="1"/>
    </xf>
    <xf numFmtId="0" fontId="1" fillId="0" borderId="0" xfId="0" applyFont="1" applyAlignment="1">
      <alignment vertical="center"/>
    </xf>
    <xf numFmtId="9" fontId="0" fillId="0" borderId="0" xfId="1" applyFont="1" applyAlignment="1">
      <alignment horizontal="center" vertical="center"/>
    </xf>
    <xf numFmtId="0" fontId="6" fillId="0" borderId="0" xfId="3" applyAlignment="1">
      <alignment horizontal="center" vertical="center" wrapText="1"/>
    </xf>
    <xf numFmtId="0" fontId="0" fillId="0" borderId="0" xfId="0" applyAlignment="1">
      <alignment vertical="center"/>
    </xf>
    <xf numFmtId="0" fontId="0" fillId="4" borderId="0" xfId="0" applyFill="1"/>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4">
    <cellStyle name="Hipervínculo" xfId="3" builtinId="8"/>
    <cellStyle name="Moneda" xfId="2" builtinId="4"/>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nla.gov.co/images/documentos/presupuesto/Austeridad/2025-05-18-anla-plan-austeridad-gasto-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7"/>
  <sheetViews>
    <sheetView tabSelected="1" topLeftCell="A25" zoomScaleNormal="70" workbookViewId="0">
      <selection activeCell="C36" sqref="C36"/>
    </sheetView>
  </sheetViews>
  <sheetFormatPr baseColWidth="10" defaultColWidth="10.6640625" defaultRowHeight="15" x14ac:dyDescent="0.2"/>
  <cols>
    <col min="2" max="2" width="61.33203125" customWidth="1"/>
    <col min="3" max="3" width="50.83203125" customWidth="1"/>
    <col min="4" max="4" width="19" customWidth="1"/>
    <col min="5" max="5" width="88.33203125" customWidth="1"/>
    <col min="6" max="6" width="34" customWidth="1"/>
    <col min="8" max="8" width="33.5" customWidth="1"/>
    <col min="9" max="9" width="16.6640625" customWidth="1"/>
    <col min="10" max="10" width="17.5" customWidth="1"/>
    <col min="12" max="12" width="63.5" customWidth="1"/>
  </cols>
  <sheetData>
    <row r="2" spans="2:16" ht="48.75" customHeight="1" x14ac:dyDescent="0.2">
      <c r="B2" s="32" t="s">
        <v>105</v>
      </c>
      <c r="C2" s="33"/>
      <c r="D2" s="33"/>
      <c r="E2" s="33"/>
      <c r="F2" s="33"/>
      <c r="G2" s="33"/>
      <c r="H2" s="33"/>
      <c r="I2" s="21" t="s">
        <v>118</v>
      </c>
      <c r="J2" s="21" t="s">
        <v>119</v>
      </c>
      <c r="K2" s="27"/>
      <c r="L2" s="29" t="s">
        <v>104</v>
      </c>
    </row>
    <row r="3" spans="2:16" ht="32" x14ac:dyDescent="0.2">
      <c r="B3" s="1" t="s">
        <v>41</v>
      </c>
      <c r="C3" s="2" t="s">
        <v>1</v>
      </c>
      <c r="D3" s="18" t="s">
        <v>78</v>
      </c>
      <c r="E3" s="3" t="s">
        <v>50</v>
      </c>
      <c r="F3" s="3" t="s">
        <v>47</v>
      </c>
      <c r="G3" s="3" t="s">
        <v>48</v>
      </c>
      <c r="H3" s="3" t="s">
        <v>52</v>
      </c>
      <c r="I3" s="20" t="s">
        <v>53</v>
      </c>
      <c r="J3" s="20" t="s">
        <v>54</v>
      </c>
      <c r="K3" s="3" t="s">
        <v>55</v>
      </c>
      <c r="L3" s="3" t="s">
        <v>103</v>
      </c>
    </row>
    <row r="4" spans="2:16" ht="80" x14ac:dyDescent="0.2">
      <c r="B4" s="5" t="s">
        <v>0</v>
      </c>
      <c r="C4" s="5" t="s">
        <v>2</v>
      </c>
      <c r="D4" s="4" t="s">
        <v>5</v>
      </c>
      <c r="E4" s="19" t="s">
        <v>79</v>
      </c>
      <c r="F4" s="10" t="s">
        <v>51</v>
      </c>
      <c r="G4" s="11">
        <v>0</v>
      </c>
      <c r="H4" s="10" t="s">
        <v>106</v>
      </c>
      <c r="I4" s="15">
        <v>0.1</v>
      </c>
      <c r="J4" s="15">
        <v>0.1</v>
      </c>
      <c r="K4" s="17">
        <f>(Tabla1[[#This Row],[año 2]]/Tabla1[[#This Row],[año 1]])-1</f>
        <v>0</v>
      </c>
      <c r="M4" s="31"/>
      <c r="N4" s="28"/>
    </row>
    <row r="5" spans="2:16" ht="278" customHeight="1" x14ac:dyDescent="0.2">
      <c r="B5" s="5" t="s">
        <v>3</v>
      </c>
      <c r="C5" s="5" t="s">
        <v>8</v>
      </c>
      <c r="D5" s="4" t="s">
        <v>6</v>
      </c>
      <c r="E5" s="5" t="s">
        <v>80</v>
      </c>
      <c r="F5" s="6" t="s">
        <v>56</v>
      </c>
      <c r="G5" s="13">
        <v>0</v>
      </c>
      <c r="H5" s="6" t="s">
        <v>123</v>
      </c>
      <c r="I5" s="26">
        <v>1497</v>
      </c>
      <c r="J5" s="26">
        <v>1276</v>
      </c>
      <c r="K5" s="17">
        <f>(Tabla1[[#This Row],[año 2]]/Tabla1[[#This Row],[año 1]])-1</f>
        <v>0.1731974921630095</v>
      </c>
      <c r="L5" s="24"/>
      <c r="M5" s="31"/>
    </row>
    <row r="6" spans="2:16" ht="75.75" customHeight="1" x14ac:dyDescent="0.2">
      <c r="B6" s="5" t="s">
        <v>4</v>
      </c>
      <c r="C6" s="12" t="s">
        <v>9</v>
      </c>
      <c r="D6" s="4" t="s">
        <v>5</v>
      </c>
      <c r="E6" s="5" t="s">
        <v>46</v>
      </c>
      <c r="F6" s="6" t="s">
        <v>57</v>
      </c>
      <c r="G6" s="13">
        <v>0</v>
      </c>
      <c r="H6" s="6" t="s">
        <v>107</v>
      </c>
      <c r="I6" s="16">
        <v>2755</v>
      </c>
      <c r="J6" s="16">
        <v>2331</v>
      </c>
      <c r="K6" s="17">
        <f>(Tabla1[[#This Row],[año 2]]/Tabla1[[#This Row],[año 1]])-1</f>
        <v>0.18189618189618195</v>
      </c>
      <c r="L6" s="30" t="s">
        <v>120</v>
      </c>
      <c r="M6" s="31"/>
    </row>
    <row r="7" spans="2:16" ht="52.5" customHeight="1" x14ac:dyDescent="0.2">
      <c r="B7" s="5"/>
      <c r="C7" s="5" t="s">
        <v>10</v>
      </c>
      <c r="D7" s="4" t="s">
        <v>5</v>
      </c>
      <c r="E7" s="5" t="s">
        <v>58</v>
      </c>
      <c r="F7" s="6" t="s">
        <v>59</v>
      </c>
      <c r="G7" s="13">
        <v>0.05</v>
      </c>
      <c r="H7" s="6" t="s">
        <v>121</v>
      </c>
      <c r="I7" s="16">
        <v>21</v>
      </c>
      <c r="J7" s="16">
        <v>22</v>
      </c>
      <c r="K7" s="17">
        <f>(Tabla1[[#This Row],[año 2]]/Tabla1[[#This Row],[año 1]])-1</f>
        <v>-4.5454545454545414E-2</v>
      </c>
      <c r="L7" s="24" t="s">
        <v>120</v>
      </c>
      <c r="M7" s="31"/>
      <c r="P7" s="14"/>
    </row>
    <row r="8" spans="2:16" ht="401.25" customHeight="1" x14ac:dyDescent="0.2">
      <c r="B8" s="5" t="s">
        <v>7</v>
      </c>
      <c r="C8" s="5" t="s">
        <v>81</v>
      </c>
      <c r="D8" s="4" t="s">
        <v>11</v>
      </c>
      <c r="E8" s="5" t="s">
        <v>82</v>
      </c>
      <c r="F8" s="6" t="s">
        <v>83</v>
      </c>
      <c r="G8" s="4" t="s">
        <v>66</v>
      </c>
      <c r="H8" s="4" t="s">
        <v>66</v>
      </c>
      <c r="I8" s="16">
        <v>1E-3</v>
      </c>
      <c r="J8" s="16">
        <v>1E-3</v>
      </c>
      <c r="K8" s="17">
        <f>(Tabla1[[#This Row],[año 2]]/Tabla1[[#This Row],[año 1]])-1</f>
        <v>0</v>
      </c>
      <c r="M8" s="31"/>
    </row>
    <row r="9" spans="2:16" ht="184.5" customHeight="1" x14ac:dyDescent="0.2">
      <c r="B9" s="5" t="s">
        <v>12</v>
      </c>
      <c r="C9" s="5" t="s">
        <v>13</v>
      </c>
      <c r="D9" s="6" t="s">
        <v>60</v>
      </c>
      <c r="E9" s="5" t="s">
        <v>85</v>
      </c>
      <c r="F9" s="6" t="s">
        <v>84</v>
      </c>
      <c r="G9" s="13">
        <v>0</v>
      </c>
      <c r="H9" s="6" t="s">
        <v>108</v>
      </c>
      <c r="I9" s="4">
        <v>70944</v>
      </c>
      <c r="J9" s="3">
        <v>72852</v>
      </c>
      <c r="K9" s="17">
        <f>(Tabla1[[#This Row],[año 2]]/Tabla1[[#This Row],[año 1]])-1</f>
        <v>-2.6190084005929815E-2</v>
      </c>
      <c r="M9" s="31"/>
      <c r="P9" s="14"/>
    </row>
    <row r="10" spans="2:16" ht="288" x14ac:dyDescent="0.2">
      <c r="B10" s="5" t="s">
        <v>14</v>
      </c>
      <c r="C10" s="5" t="s">
        <v>15</v>
      </c>
      <c r="D10" s="4" t="s">
        <v>11</v>
      </c>
      <c r="E10" s="5" t="s">
        <v>86</v>
      </c>
      <c r="F10" s="6" t="s">
        <v>61</v>
      </c>
      <c r="G10" s="13">
        <v>1</v>
      </c>
      <c r="H10" s="6" t="s">
        <v>109</v>
      </c>
      <c r="I10" s="16">
        <v>2840</v>
      </c>
      <c r="J10" s="16">
        <v>3602</v>
      </c>
      <c r="K10" s="17">
        <f>(Tabla1[[#This Row],[año 2]]/Tabla1[[#This Row],[año 1]])-1</f>
        <v>-0.21154913936701836</v>
      </c>
      <c r="L10" s="24" t="s">
        <v>124</v>
      </c>
      <c r="M10" s="31"/>
    </row>
    <row r="11" spans="2:16" ht="208" x14ac:dyDescent="0.2">
      <c r="B11" s="5" t="s">
        <v>16</v>
      </c>
      <c r="C11" s="12" t="s">
        <v>63</v>
      </c>
      <c r="D11" s="4" t="s">
        <v>11</v>
      </c>
      <c r="E11" s="5" t="s">
        <v>76</v>
      </c>
      <c r="F11" s="6" t="s">
        <v>77</v>
      </c>
      <c r="G11" s="13">
        <v>0</v>
      </c>
      <c r="H11" s="6" t="s">
        <v>110</v>
      </c>
      <c r="I11" s="22">
        <v>3138819291</v>
      </c>
      <c r="J11" s="22">
        <v>3493238912</v>
      </c>
      <c r="K11" s="17">
        <f>(Tabla1[[#This Row],[año 2]]/Tabla1[[#This Row],[año 1]])-1</f>
        <v>-0.10145874070693961</v>
      </c>
      <c r="L11" s="24" t="s">
        <v>125</v>
      </c>
      <c r="M11" s="31"/>
    </row>
    <row r="12" spans="2:16" ht="82" customHeight="1" x14ac:dyDescent="0.2">
      <c r="B12" s="5" t="s">
        <v>17</v>
      </c>
      <c r="C12" s="5" t="s">
        <v>18</v>
      </c>
      <c r="D12" s="4" t="s">
        <v>5</v>
      </c>
      <c r="E12" s="5" t="s">
        <v>87</v>
      </c>
      <c r="F12" s="6" t="s">
        <v>88</v>
      </c>
      <c r="G12" s="13">
        <v>1</v>
      </c>
      <c r="H12" s="6" t="s">
        <v>111</v>
      </c>
      <c r="I12" s="16">
        <v>0</v>
      </c>
      <c r="J12" s="16">
        <v>0</v>
      </c>
      <c r="K12" s="17" t="e">
        <f>(Tabla1[[#This Row],[año 2]]/Tabla1[[#This Row],[año 1]])-1</f>
        <v>#DIV/0!</v>
      </c>
      <c r="M12" s="31"/>
    </row>
    <row r="13" spans="2:16" ht="132" customHeight="1" x14ac:dyDescent="0.2">
      <c r="B13" s="5" t="s">
        <v>19</v>
      </c>
      <c r="C13" s="5" t="s">
        <v>20</v>
      </c>
      <c r="D13" s="4" t="s">
        <v>21</v>
      </c>
      <c r="E13" s="5" t="s">
        <v>89</v>
      </c>
      <c r="F13" s="6" t="s">
        <v>90</v>
      </c>
      <c r="G13" s="13">
        <v>1</v>
      </c>
      <c r="H13" s="6" t="s">
        <v>112</v>
      </c>
      <c r="I13" s="16">
        <v>14</v>
      </c>
      <c r="J13" s="16">
        <v>5</v>
      </c>
      <c r="K13" s="17">
        <f>(Tabla1[[#This Row],[año 2]]/Tabla1[[#This Row],[año 1]])-1</f>
        <v>1.7999999999999998</v>
      </c>
      <c r="L13" s="24" t="s">
        <v>130</v>
      </c>
      <c r="M13" s="31"/>
    </row>
    <row r="14" spans="2:16" ht="80" x14ac:dyDescent="0.2">
      <c r="B14" s="5" t="s">
        <v>22</v>
      </c>
      <c r="C14" s="5" t="s">
        <v>64</v>
      </c>
      <c r="D14" s="4" t="s">
        <v>66</v>
      </c>
      <c r="E14" s="5" t="s">
        <v>65</v>
      </c>
      <c r="F14" s="4" t="s">
        <v>66</v>
      </c>
      <c r="G14" s="4" t="s">
        <v>66</v>
      </c>
      <c r="H14" s="4" t="s">
        <v>66</v>
      </c>
      <c r="I14" s="16">
        <v>0</v>
      </c>
      <c r="J14" s="16">
        <v>0</v>
      </c>
      <c r="K14" s="17" t="e">
        <f>(Tabla1[[#This Row],[año 2]]/Tabla1[[#This Row],[año 1]])-1</f>
        <v>#DIV/0!</v>
      </c>
      <c r="M14" s="31"/>
    </row>
    <row r="15" spans="2:16" ht="270" customHeight="1" x14ac:dyDescent="0.2">
      <c r="B15" s="5" t="s">
        <v>25</v>
      </c>
      <c r="C15" s="5" t="s">
        <v>23</v>
      </c>
      <c r="D15" s="4" t="s">
        <v>11</v>
      </c>
      <c r="E15" s="5" t="s">
        <v>67</v>
      </c>
      <c r="F15" s="4" t="s">
        <v>66</v>
      </c>
      <c r="G15" s="4" t="s">
        <v>66</v>
      </c>
      <c r="H15" s="4" t="s">
        <v>66</v>
      </c>
      <c r="I15" s="16">
        <v>1E-3</v>
      </c>
      <c r="J15" s="16">
        <v>1E-3</v>
      </c>
      <c r="K15" s="17">
        <f>(Tabla1[[#This Row],[año 2]]/Tabla1[[#This Row],[año 1]])-1</f>
        <v>0</v>
      </c>
      <c r="M15" s="31"/>
    </row>
    <row r="16" spans="2:16" ht="120.75" customHeight="1" x14ac:dyDescent="0.2">
      <c r="B16" s="5" t="s">
        <v>24</v>
      </c>
      <c r="C16" s="5" t="s">
        <v>26</v>
      </c>
      <c r="D16" s="4" t="s">
        <v>11</v>
      </c>
      <c r="E16" s="5" t="s">
        <v>91</v>
      </c>
      <c r="F16" s="6" t="s">
        <v>68</v>
      </c>
      <c r="G16" s="4" t="s">
        <v>69</v>
      </c>
      <c r="H16" s="6" t="s">
        <v>113</v>
      </c>
      <c r="I16" s="16">
        <v>64</v>
      </c>
      <c r="J16" s="16">
        <v>64</v>
      </c>
      <c r="K16" s="17">
        <f>(Tabla1[[#This Row],[año 2]]/Tabla1[[#This Row],[año 1]])-1</f>
        <v>0</v>
      </c>
      <c r="L16" s="25" t="s">
        <v>122</v>
      </c>
      <c r="M16" s="31"/>
    </row>
    <row r="17" spans="2:13" ht="78" customHeight="1" x14ac:dyDescent="0.2">
      <c r="B17" s="5" t="s">
        <v>27</v>
      </c>
      <c r="C17" s="5" t="s">
        <v>28</v>
      </c>
      <c r="D17" s="4" t="s">
        <v>11</v>
      </c>
      <c r="E17" s="5" t="s">
        <v>70</v>
      </c>
      <c r="F17" s="4" t="s">
        <v>66</v>
      </c>
      <c r="G17" s="4" t="s">
        <v>66</v>
      </c>
      <c r="H17" s="4" t="s">
        <v>66</v>
      </c>
      <c r="I17" s="16">
        <v>1E-3</v>
      </c>
      <c r="J17" s="16">
        <v>1E-3</v>
      </c>
      <c r="K17" s="17">
        <f>(Tabla1[[#This Row],[año 2]]/Tabla1[[#This Row],[año 1]])-1</f>
        <v>0</v>
      </c>
      <c r="M17" s="31"/>
    </row>
    <row r="18" spans="2:13" ht="80" x14ac:dyDescent="0.2">
      <c r="B18" s="5" t="s">
        <v>29</v>
      </c>
      <c r="C18" s="5" t="s">
        <v>30</v>
      </c>
      <c r="D18" s="4"/>
      <c r="E18" s="5" t="s">
        <v>44</v>
      </c>
      <c r="F18" s="4" t="s">
        <v>66</v>
      </c>
      <c r="G18" s="4" t="s">
        <v>66</v>
      </c>
      <c r="H18" s="4" t="s">
        <v>66</v>
      </c>
      <c r="I18" s="16">
        <v>1E-3</v>
      </c>
      <c r="J18" s="16">
        <v>1E-3</v>
      </c>
      <c r="K18" s="17">
        <f>(Tabla1[[#This Row],[año 2]]/Tabla1[[#This Row],[año 1]])-1</f>
        <v>0</v>
      </c>
      <c r="M18" s="31"/>
    </row>
    <row r="19" spans="2:13" ht="172" customHeight="1" x14ac:dyDescent="0.2">
      <c r="B19" s="5" t="s">
        <v>31</v>
      </c>
      <c r="C19" s="5" t="s">
        <v>71</v>
      </c>
      <c r="D19" s="4" t="s">
        <v>11</v>
      </c>
      <c r="E19" s="5" t="s">
        <v>93</v>
      </c>
      <c r="F19" s="6" t="s">
        <v>92</v>
      </c>
      <c r="G19" s="4" t="s">
        <v>75</v>
      </c>
      <c r="H19" s="6" t="s">
        <v>114</v>
      </c>
      <c r="I19" s="16">
        <v>306149</v>
      </c>
      <c r="J19" s="16">
        <v>245894</v>
      </c>
      <c r="K19" s="17">
        <f>(Tabla1[[#This Row],[año 2]]/Tabla1[[#This Row],[año 1]])-1</f>
        <v>0.24504461271930178</v>
      </c>
      <c r="L19" s="25" t="s">
        <v>126</v>
      </c>
      <c r="M19" s="31"/>
    </row>
    <row r="20" spans="2:13" ht="111" customHeight="1" x14ac:dyDescent="0.2">
      <c r="B20" s="5"/>
      <c r="C20" s="5" t="s">
        <v>72</v>
      </c>
      <c r="D20" s="4" t="s">
        <v>11</v>
      </c>
      <c r="E20" s="5" t="s">
        <v>94</v>
      </c>
      <c r="F20" s="6" t="s">
        <v>73</v>
      </c>
      <c r="G20" s="13">
        <v>0.05</v>
      </c>
      <c r="H20" s="6" t="s">
        <v>115</v>
      </c>
      <c r="I20" s="22">
        <v>4152001</v>
      </c>
      <c r="J20" s="22">
        <v>4401175</v>
      </c>
      <c r="K20" s="17">
        <f>(Tabla1[[#This Row],[año 2]]/Tabla1[[#This Row],[año 1]])-1</f>
        <v>-5.6615335677404288E-2</v>
      </c>
      <c r="L20" s="24" t="s">
        <v>127</v>
      </c>
      <c r="M20" s="31"/>
    </row>
    <row r="21" spans="2:13" ht="80" x14ac:dyDescent="0.2">
      <c r="B21" s="5" t="s">
        <v>32</v>
      </c>
      <c r="C21" s="5" t="s">
        <v>33</v>
      </c>
      <c r="D21" s="4"/>
      <c r="E21" s="5" t="s">
        <v>43</v>
      </c>
      <c r="F21" s="4" t="s">
        <v>66</v>
      </c>
      <c r="G21" s="4" t="s">
        <v>66</v>
      </c>
      <c r="H21" s="4" t="s">
        <v>66</v>
      </c>
      <c r="I21" s="16">
        <v>1E-3</v>
      </c>
      <c r="J21" s="16">
        <v>1E-3</v>
      </c>
      <c r="K21" s="17">
        <f>(Tabla1[[#This Row],[año 2]]/Tabla1[[#This Row],[año 1]])-1</f>
        <v>0</v>
      </c>
      <c r="M21" s="31"/>
    </row>
    <row r="22" spans="2:13" ht="48" x14ac:dyDescent="0.2">
      <c r="B22" s="5" t="s">
        <v>34</v>
      </c>
      <c r="C22" s="5" t="s">
        <v>35</v>
      </c>
      <c r="D22" s="4"/>
      <c r="E22" s="7" t="s">
        <v>42</v>
      </c>
      <c r="F22" s="4" t="s">
        <v>66</v>
      </c>
      <c r="G22" s="4" t="s">
        <v>66</v>
      </c>
      <c r="H22" s="4" t="s">
        <v>66</v>
      </c>
      <c r="I22" s="16">
        <v>1E-3</v>
      </c>
      <c r="J22" s="16">
        <v>1E-3</v>
      </c>
      <c r="K22" s="17">
        <f>(Tabla1[[#This Row],[año 2]]/Tabla1[[#This Row],[año 1]])-1</f>
        <v>0</v>
      </c>
      <c r="M22" s="31"/>
    </row>
    <row r="23" spans="2:13" ht="32" x14ac:dyDescent="0.2">
      <c r="B23" s="5" t="s">
        <v>36</v>
      </c>
      <c r="C23" s="5" t="s">
        <v>37</v>
      </c>
      <c r="D23" s="4"/>
      <c r="E23" s="7" t="s">
        <v>42</v>
      </c>
      <c r="F23" s="4" t="s">
        <v>66</v>
      </c>
      <c r="G23" s="4" t="s">
        <v>66</v>
      </c>
      <c r="H23" s="4" t="s">
        <v>66</v>
      </c>
      <c r="I23" s="16">
        <v>1E-3</v>
      </c>
      <c r="J23" s="16">
        <v>1E-3</v>
      </c>
      <c r="K23" s="17">
        <f>(Tabla1[[#This Row],[año 2]]/Tabla1[[#This Row],[año 1]])-1</f>
        <v>0</v>
      </c>
      <c r="M23" s="31"/>
    </row>
    <row r="24" spans="2:13" ht="64" x14ac:dyDescent="0.2">
      <c r="B24" s="5" t="s">
        <v>38</v>
      </c>
      <c r="C24" s="5" t="s">
        <v>39</v>
      </c>
      <c r="D24" s="4"/>
      <c r="E24" s="5" t="s">
        <v>45</v>
      </c>
      <c r="F24" s="4" t="s">
        <v>66</v>
      </c>
      <c r="G24" s="4" t="s">
        <v>66</v>
      </c>
      <c r="H24" s="4" t="s">
        <v>66</v>
      </c>
      <c r="I24" s="16">
        <v>1E-3</v>
      </c>
      <c r="J24" s="16">
        <v>1E-3</v>
      </c>
      <c r="K24" s="17">
        <f>(Tabla1[[#This Row],[año 2]]/Tabla1[[#This Row],[año 1]])-1</f>
        <v>0</v>
      </c>
      <c r="M24" s="31"/>
    </row>
    <row r="25" spans="2:13" ht="192" x14ac:dyDescent="0.2">
      <c r="B25" s="5" t="s">
        <v>40</v>
      </c>
      <c r="C25" s="5" t="s">
        <v>74</v>
      </c>
      <c r="D25" s="4" t="s">
        <v>11</v>
      </c>
      <c r="E25" s="5" t="s">
        <v>95</v>
      </c>
      <c r="F25" s="6" t="s">
        <v>99</v>
      </c>
      <c r="G25" s="13" t="s">
        <v>100</v>
      </c>
      <c r="H25" s="6" t="s">
        <v>116</v>
      </c>
      <c r="I25" s="16">
        <v>176303</v>
      </c>
      <c r="J25" s="16">
        <v>171377</v>
      </c>
      <c r="K25" s="17">
        <f>(Tabla1[[#This Row],[año 2]]/Tabla1[[#This Row],[año 1]])-1</f>
        <v>2.8743647047153376E-2</v>
      </c>
      <c r="L25" s="24" t="s">
        <v>128</v>
      </c>
      <c r="M25" s="31"/>
    </row>
    <row r="26" spans="2:13" ht="192" x14ac:dyDescent="0.2">
      <c r="B26" s="5"/>
      <c r="C26" s="5"/>
      <c r="D26" s="4" t="s">
        <v>11</v>
      </c>
      <c r="E26" s="5" t="s">
        <v>95</v>
      </c>
      <c r="F26" s="6" t="s">
        <v>98</v>
      </c>
      <c r="G26" s="13" t="s">
        <v>100</v>
      </c>
      <c r="H26" s="6" t="s">
        <v>117</v>
      </c>
      <c r="I26" s="16">
        <v>1460</v>
      </c>
      <c r="J26" s="16">
        <v>1487</v>
      </c>
      <c r="K26" s="17">
        <f>(Tabla1[[#This Row],[año 2]]/Tabla1[[#This Row],[año 1]])-1</f>
        <v>-1.8157363819771399E-2</v>
      </c>
      <c r="L26" s="24" t="s">
        <v>129</v>
      </c>
      <c r="M26" s="31"/>
    </row>
    <row r="28" spans="2:13" x14ac:dyDescent="0.2">
      <c r="B28" s="8">
        <v>45930</v>
      </c>
    </row>
    <row r="29" spans="2:13" x14ac:dyDescent="0.2">
      <c r="B29" s="9" t="s">
        <v>96</v>
      </c>
    </row>
    <row r="30" spans="2:13" x14ac:dyDescent="0.2">
      <c r="B30" s="8">
        <v>45930</v>
      </c>
    </row>
    <row r="31" spans="2:13" x14ac:dyDescent="0.2">
      <c r="B31" s="9" t="s">
        <v>97</v>
      </c>
    </row>
    <row r="33" spans="2:2" x14ac:dyDescent="0.2">
      <c r="B33" t="s">
        <v>49</v>
      </c>
    </row>
    <row r="34" spans="2:2" x14ac:dyDescent="0.2">
      <c r="B34" s="9" t="s">
        <v>62</v>
      </c>
    </row>
    <row r="36" spans="2:2" ht="96" x14ac:dyDescent="0.2">
      <c r="B36" s="23" t="s">
        <v>102</v>
      </c>
    </row>
    <row r="37" spans="2:2" x14ac:dyDescent="0.2">
      <c r="B37" s="9" t="s">
        <v>101</v>
      </c>
    </row>
  </sheetData>
  <mergeCells count="1">
    <mergeCell ref="B2:H2"/>
  </mergeCells>
  <hyperlinks>
    <hyperlink ref="L2" r:id="rId1" xr:uid="{6491FA27-2BB2-4F72-A0B5-ABE4F12318BA}"/>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2026-01-30T21:05:09Z</dcterms:modified>
</cp:coreProperties>
</file>