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https://anla-my.sharepoint.com/personal/mrodriguez_anla_gov_co/Documents/MISIONAL/A_GESTION DOCUMENTAL/PLANES DE TRABAJO GD 2023/"/>
    </mc:Choice>
  </mc:AlternateContent>
  <xr:revisionPtr revIDLastSave="9" documentId="8_{A30F3A26-8420-4232-84E2-EE1D02D50719}" xr6:coauthVersionLast="47" xr6:coauthVersionMax="47" xr10:uidLastSave="{68D7E175-0626-4AC6-B03C-0B94B50D5181}"/>
  <bookViews>
    <workbookView minimized="1" xWindow="7125" yWindow="5250" windowWidth="19785" windowHeight="1138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F25" i="1" s="1"/>
  <c r="D18" i="1"/>
  <c r="F20" i="1" s="1"/>
  <c r="D15" i="1"/>
  <c r="D13" i="1"/>
  <c r="F14" i="1" s="1"/>
  <c r="D9" i="1"/>
  <c r="F16" i="1"/>
  <c r="F17" i="1"/>
  <c r="F15" i="1"/>
  <c r="F26" i="1" l="1"/>
  <c r="F24" i="1"/>
  <c r="F23" i="1"/>
  <c r="F22" i="1"/>
  <c r="F18" i="1"/>
  <c r="F19" i="1"/>
  <c r="F21" i="1"/>
  <c r="F13" i="1"/>
</calcChain>
</file>

<file path=xl/sharedStrings.xml><?xml version="1.0" encoding="utf-8"?>
<sst xmlns="http://schemas.openxmlformats.org/spreadsheetml/2006/main" count="70" uniqueCount="61">
  <si>
    <t>PLAN INSTITUCIONAL DE ARCHIVOS PINAR</t>
  </si>
  <si>
    <t>POLITICA DE GESTIÓN</t>
  </si>
  <si>
    <t>DOCUMENTAL</t>
  </si>
  <si>
    <t xml:space="preserve">OBJETIVO DEL PLAN </t>
  </si>
  <si>
    <t>JUSTIFICACIÓN</t>
  </si>
  <si>
    <t>LIDER DE LA POLITICA</t>
  </si>
  <si>
    <t>GRUPO DE GESTIÓN DOCUMENTAL</t>
  </si>
  <si>
    <t>ITEM</t>
  </si>
  <si>
    <t xml:space="preserve">ACTIVIDADES </t>
  </si>
  <si>
    <t>PESO DE ACTIVIDAD</t>
  </si>
  <si>
    <t>ACCIONES</t>
  </si>
  <si>
    <t>PESO POR ACCIÓN</t>
  </si>
  <si>
    <t>RESPONSABLE</t>
  </si>
  <si>
    <t xml:space="preserve">DEPENDENCIAS INVOLUCRADAS EN LA IMPLEMENTACION </t>
  </si>
  <si>
    <t>PRODUCTO ESPERADO</t>
  </si>
  <si>
    <t>FECHA DE INICIO</t>
  </si>
  <si>
    <t>FECHA DE TERMINACIÓN</t>
  </si>
  <si>
    <t>Mejorar la función archivística teniendo en cuenta los aspectos críticos reflejados en el diagnostico integral de archivos priorizando los de mas relevancia para la ANLA.</t>
  </si>
  <si>
    <t xml:space="preserve">Proyecto de digitalización de documentos </t>
  </si>
  <si>
    <t>Programa de actualización e implementación del Sistema Integrado de Conservación SIC</t>
  </si>
  <si>
    <t>Programa de implementación de Tablas de Retención Documental de acuerdo a la ultima convalidación.</t>
  </si>
  <si>
    <t>Implementar estrategias para desarrollar el Gestor Documental según las necesidades del proceso de la Gestión Documental.</t>
  </si>
  <si>
    <t>Realizar seguimiento a la ejecución de los proyectos de digitalización de documentos</t>
  </si>
  <si>
    <t>Actualizar el Sistema Integrado de Conservación SIC que contenga los planes de preservación y conservación documental.</t>
  </si>
  <si>
    <t>Socializar el Sistema Integrado de Conservación SIC que contenga los planes de preservación y conservación documental.</t>
  </si>
  <si>
    <t>Socializar en cada una de las dependencias de la ANLA las Tablas de Retención Documental TRD convalidadas.</t>
  </si>
  <si>
    <t>Clasificar y ordenar los documentos de acuerdo con  las Tablas de Retención Documental TRD convalidadas.</t>
  </si>
  <si>
    <t>Actualizar los inventarios documentales</t>
  </si>
  <si>
    <t>Programa de elaboración y actualización de instrumentos archivísticos</t>
  </si>
  <si>
    <t>Actualización del Cuadro de Clasificación Documental CDD de la ANLA.</t>
  </si>
  <si>
    <t>Actualizar las Tablas de Control de Acceso TCA de la ANLA.</t>
  </si>
  <si>
    <t>Informe de aceptación del Gestor Documental.</t>
  </si>
  <si>
    <t>Informe de avance de ejecución al proyecto de expedientes de archivo.</t>
  </si>
  <si>
    <t>Sistema Integrado de Conservación Actualizado</t>
  </si>
  <si>
    <t>Presentación y listado de asistencia</t>
  </si>
  <si>
    <t>Planillas de control de temperatura, humedad y limpieza en áreas de archivo.
Reporte de cambios de unidades de conservación.
Informe de mantenimiento en áreas de archivo
Reporte de desratización y desinsectación. 
Reporte de Fumigación.</t>
  </si>
  <si>
    <t>Reporte de expedientes actualizados</t>
  </si>
  <si>
    <t>Inventario documental actualizado</t>
  </si>
  <si>
    <t>Cronograma de transferencias documentales</t>
  </si>
  <si>
    <t>Cuadro de Clasificación Documental CDD actualizado</t>
  </si>
  <si>
    <t>Tablas de Control de Acceso TCA actualizado</t>
  </si>
  <si>
    <t>Coordinador Grupo de Gestión Documental</t>
  </si>
  <si>
    <t>Grupo de Gestión Documental</t>
  </si>
  <si>
    <t>Actualización de las Tablas de Retención Documental TRD de acuerdo con los cambios en la estructura orgánica de la ANLA.</t>
  </si>
  <si>
    <t>Actualizar el Banco Terminológico de series documentales de la ANLA.</t>
  </si>
  <si>
    <t>Inventario de documentación a eliminar</t>
  </si>
  <si>
    <t xml:space="preserve">Tablas de Retención Documental TRD actualizadas de acuerdo con los cambios en la estructura orgánica de la ANLA, presentadas al Comité de Institucional de Gestión y Desempeño. </t>
  </si>
  <si>
    <t xml:space="preserve">Banco Terminológico de series documentales actualizado </t>
  </si>
  <si>
    <t>Fortalecer la gestión documental de la ANLA, mediante el cumplimiento de las actividades plasmadas en cada uno de los programas y proyectos definidos durante la vigencia 2023, dando cumplimiento a la normatividad archivística vigente.</t>
  </si>
  <si>
    <t>Implementar el Gestor Documental en la Entidad</t>
  </si>
  <si>
    <t>Atender la administración funcional de ORFEO</t>
  </si>
  <si>
    <t>Reporte de los casos en la mesa de ayuda asociados a funcionalidades de ORFEO</t>
  </si>
  <si>
    <t>Actualizar los formatos de documentos utilizados en ORFEO según necesidad.</t>
  </si>
  <si>
    <t>Plantillas actualizadas</t>
  </si>
  <si>
    <t>Manuales e Instructivos actualizados</t>
  </si>
  <si>
    <t>Actualizar los documentos del proceso de Gestión Documental</t>
  </si>
  <si>
    <t>Contratar el proceso de intervención y digitalización de expedientes misionales de licencias ambientales</t>
  </si>
  <si>
    <t>Contrato para la prestación de servicios para la intervención y digitalización de expedientes de archivo.</t>
  </si>
  <si>
    <t>Implementar y realizar seguimiento al Sistema Integrado de Conservación SIC de acuerdo con lo definido en los planes de preservación y conservación documental.</t>
  </si>
  <si>
    <t>Realizar las transferencias documentales de acuerdo con los tiempos establecidos en las Tablas de Retención Documental TRD según cronograma propuesto</t>
  </si>
  <si>
    <t>Identificar y eliminar documentos que están sujetos a eliminación según las Tablas de Retención Documental TRD.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</si>
</sst>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3" fillId="3" borderId="4" xfId="0" applyFont="1" applyFill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center" vertical="center"/>
    </xf>
    <xf numFmtId="164" fontId="2" fillId="0" borderId="4" xfId="1" applyNumberFormat="1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 wrapText="1"/>
    </xf>
    <xf numFmtId="14" fontId="2" fillId="4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14" fontId="2" fillId="0" borderId="4" xfId="0" applyNumberFormat="1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left" vertical="center" wrapText="1"/>
    </xf>
    <xf numFmtId="0" fontId="4" fillId="0" borderId="5" xfId="1" applyNumberFormat="1" applyFont="1" applyBorder="1" applyAlignment="1">
      <alignment horizontal="center" vertical="center" wrapText="1"/>
    </xf>
    <xf numFmtId="0" fontId="4" fillId="0" borderId="7" xfId="1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9" fontId="2" fillId="0" borderId="5" xfId="1" applyFont="1" applyBorder="1" applyAlignment="1">
      <alignment horizontal="center" vertical="center"/>
    </xf>
    <xf numFmtId="9" fontId="2" fillId="0" borderId="7" xfId="1" applyFont="1" applyBorder="1" applyAlignment="1">
      <alignment horizontal="center" vertical="center"/>
    </xf>
    <xf numFmtId="0" fontId="4" fillId="0" borderId="6" xfId="1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9" fontId="2" fillId="0" borderId="6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4" xfId="1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9" fontId="2" fillId="0" borderId="4" xfId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showGridLines="0" tabSelected="1" topLeftCell="A7" zoomScale="115" zoomScaleNormal="115" workbookViewId="0">
      <pane xSplit="1" ySplit="2" topLeftCell="B9" activePane="bottomRight" state="frozen"/>
      <selection activeCell="A7" sqref="A7"/>
      <selection pane="topRight" activeCell="B7" sqref="B7"/>
      <selection pane="bottomLeft" activeCell="A9" sqref="A9"/>
      <selection pane="bottomRight" activeCell="E13" sqref="E13"/>
    </sheetView>
  </sheetViews>
  <sheetFormatPr baseColWidth="10" defaultColWidth="0" defaultRowHeight="15" zeroHeight="1" x14ac:dyDescent="0.25"/>
  <cols>
    <col min="1" max="1" width="5.28515625" customWidth="1"/>
    <col min="2" max="2" width="8.140625" customWidth="1"/>
    <col min="3" max="3" width="30.140625" customWidth="1"/>
    <col min="4" max="4" width="16.5703125" customWidth="1"/>
    <col min="5" max="5" width="43.42578125" customWidth="1"/>
    <col min="6" max="6" width="17" customWidth="1"/>
    <col min="7" max="7" width="22" customWidth="1"/>
    <col min="8" max="8" width="26.85546875" customWidth="1"/>
    <col min="9" max="9" width="38.28515625" customWidth="1"/>
    <col min="10" max="10" width="16.85546875" customWidth="1"/>
    <col min="11" max="11" width="23.5703125" customWidth="1"/>
    <col min="12" max="14" width="11.42578125" customWidth="1"/>
    <col min="15" max="16" width="0" hidden="1" customWidth="1"/>
    <col min="17" max="16384" width="11.42578125" hidden="1"/>
  </cols>
  <sheetData>
    <row r="1" spans="1:16" x14ac:dyDescent="0.25">
      <c r="A1" s="1"/>
      <c r="B1" s="2"/>
      <c r="C1" s="3"/>
      <c r="D1" s="3"/>
      <c r="E1" s="3"/>
      <c r="F1" s="3"/>
      <c r="G1" s="3"/>
      <c r="H1" s="3"/>
      <c r="I1" s="3"/>
      <c r="J1" s="3"/>
      <c r="K1" s="4"/>
      <c r="L1" s="1"/>
      <c r="M1" s="1"/>
      <c r="N1" s="1"/>
      <c r="O1" s="1"/>
      <c r="P1" s="1"/>
    </row>
    <row r="2" spans="1:16" ht="15" customHeight="1" x14ac:dyDescent="0.25">
      <c r="A2" s="1"/>
      <c r="B2" s="26" t="s">
        <v>0</v>
      </c>
      <c r="C2" s="27"/>
      <c r="D2" s="27"/>
      <c r="E2" s="27"/>
      <c r="F2" s="27"/>
      <c r="G2" s="27"/>
      <c r="H2" s="27"/>
      <c r="I2" s="27"/>
      <c r="J2" s="27"/>
      <c r="K2" s="28"/>
      <c r="L2" s="1"/>
      <c r="M2" s="1"/>
      <c r="N2" s="1"/>
      <c r="O2" s="1"/>
      <c r="P2" s="1"/>
    </row>
    <row r="3" spans="1:16" x14ac:dyDescent="0.25">
      <c r="A3" s="1"/>
      <c r="B3" s="29" t="s">
        <v>1</v>
      </c>
      <c r="C3" s="29"/>
      <c r="D3" s="29"/>
      <c r="E3" s="26" t="s">
        <v>2</v>
      </c>
      <c r="F3" s="27"/>
      <c r="G3" s="27"/>
      <c r="H3" s="27"/>
      <c r="I3" s="27"/>
      <c r="J3" s="27"/>
      <c r="K3" s="28"/>
      <c r="L3" s="1"/>
      <c r="M3" s="1"/>
      <c r="N3" s="1"/>
      <c r="O3" s="1"/>
      <c r="P3" s="1"/>
    </row>
    <row r="4" spans="1:16" ht="36" customHeight="1" x14ac:dyDescent="0.25">
      <c r="A4" s="5"/>
      <c r="B4" s="29" t="s">
        <v>3</v>
      </c>
      <c r="C4" s="29"/>
      <c r="D4" s="29"/>
      <c r="E4" s="26" t="s">
        <v>48</v>
      </c>
      <c r="F4" s="27"/>
      <c r="G4" s="27"/>
      <c r="H4" s="27"/>
      <c r="I4" s="27"/>
      <c r="J4" s="27"/>
      <c r="K4" s="28"/>
      <c r="L4" s="5"/>
      <c r="M4" s="5"/>
      <c r="N4" s="5"/>
      <c r="O4" s="5"/>
      <c r="P4" s="5"/>
    </row>
    <row r="5" spans="1:16" ht="33.75" customHeight="1" x14ac:dyDescent="0.25">
      <c r="A5" s="5"/>
      <c r="B5" s="29" t="s">
        <v>4</v>
      </c>
      <c r="C5" s="29"/>
      <c r="D5" s="29"/>
      <c r="E5" s="26" t="s">
        <v>17</v>
      </c>
      <c r="F5" s="27"/>
      <c r="G5" s="27"/>
      <c r="H5" s="27"/>
      <c r="I5" s="27"/>
      <c r="J5" s="27"/>
      <c r="K5" s="28"/>
      <c r="L5" s="5"/>
      <c r="M5" s="5"/>
      <c r="N5" s="5"/>
      <c r="O5" s="5"/>
      <c r="P5" s="5"/>
    </row>
    <row r="6" spans="1:16" x14ac:dyDescent="0.25">
      <c r="A6" s="5"/>
      <c r="B6" s="29" t="s">
        <v>5</v>
      </c>
      <c r="C6" s="29"/>
      <c r="D6" s="29"/>
      <c r="E6" s="26" t="s">
        <v>6</v>
      </c>
      <c r="F6" s="27"/>
      <c r="G6" s="27"/>
      <c r="H6" s="27"/>
      <c r="I6" s="27"/>
      <c r="J6" s="27"/>
      <c r="K6" s="28"/>
      <c r="L6" s="5"/>
      <c r="M6" s="5"/>
      <c r="N6" s="5"/>
      <c r="O6" s="5"/>
      <c r="P6" s="5"/>
    </row>
    <row r="7" spans="1:16" x14ac:dyDescent="0.25">
      <c r="A7" s="6"/>
      <c r="B7" s="31"/>
      <c r="C7" s="31"/>
      <c r="D7" s="31"/>
      <c r="E7" s="31"/>
      <c r="F7" s="31"/>
      <c r="G7" s="31"/>
      <c r="H7" s="31"/>
      <c r="I7" s="31"/>
      <c r="J7" s="31"/>
      <c r="K7" s="32"/>
      <c r="L7" s="6"/>
      <c r="M7" s="6"/>
      <c r="N7" s="6"/>
      <c r="O7" s="6"/>
      <c r="P7" s="6"/>
    </row>
    <row r="8" spans="1:16" ht="38.25" x14ac:dyDescent="0.25">
      <c r="A8" s="6"/>
      <c r="B8" s="7" t="s">
        <v>7</v>
      </c>
      <c r="C8" s="7" t="s">
        <v>8</v>
      </c>
      <c r="D8" s="7" t="s">
        <v>9</v>
      </c>
      <c r="E8" s="7" t="s">
        <v>10</v>
      </c>
      <c r="F8" s="7" t="s">
        <v>11</v>
      </c>
      <c r="G8" s="7" t="s">
        <v>12</v>
      </c>
      <c r="H8" s="7" t="s">
        <v>13</v>
      </c>
      <c r="I8" s="7" t="s">
        <v>14</v>
      </c>
      <c r="J8" s="7" t="s">
        <v>15</v>
      </c>
      <c r="K8" s="7" t="s">
        <v>16</v>
      </c>
      <c r="L8" s="6"/>
      <c r="M8" s="6"/>
      <c r="N8" s="6"/>
      <c r="O8" s="6"/>
      <c r="P8" s="6"/>
    </row>
    <row r="9" spans="1:16" ht="56.25" customHeight="1" x14ac:dyDescent="0.25">
      <c r="A9" s="6"/>
      <c r="B9" s="16">
        <v>1</v>
      </c>
      <c r="C9" s="23" t="s">
        <v>49</v>
      </c>
      <c r="D9" s="20">
        <f>1/5</f>
        <v>0.2</v>
      </c>
      <c r="E9" s="13" t="s">
        <v>50</v>
      </c>
      <c r="F9" s="9">
        <v>0.05</v>
      </c>
      <c r="G9" s="36" t="s">
        <v>41</v>
      </c>
      <c r="H9" s="36" t="s">
        <v>42</v>
      </c>
      <c r="I9" s="13" t="s">
        <v>51</v>
      </c>
      <c r="J9" s="8">
        <v>44959</v>
      </c>
      <c r="K9" s="8">
        <v>45291</v>
      </c>
      <c r="L9" s="6"/>
      <c r="M9" s="6"/>
      <c r="N9" s="6"/>
      <c r="O9" s="6"/>
      <c r="P9" s="6"/>
    </row>
    <row r="10" spans="1:16" ht="56.25" customHeight="1" x14ac:dyDescent="0.25">
      <c r="A10" s="6"/>
      <c r="B10" s="17"/>
      <c r="C10" s="30"/>
      <c r="D10" s="21"/>
      <c r="E10" s="13" t="s">
        <v>52</v>
      </c>
      <c r="F10" s="9">
        <v>0.05</v>
      </c>
      <c r="G10" s="37"/>
      <c r="H10" s="37"/>
      <c r="I10" s="13" t="s">
        <v>53</v>
      </c>
      <c r="J10" s="8">
        <v>44959</v>
      </c>
      <c r="K10" s="8">
        <v>45291</v>
      </c>
      <c r="L10" s="6"/>
      <c r="M10" s="6"/>
      <c r="N10" s="6"/>
      <c r="O10" s="6"/>
      <c r="P10" s="6"/>
    </row>
    <row r="11" spans="1:16" ht="56.25" customHeight="1" x14ac:dyDescent="0.25">
      <c r="A11" s="6"/>
      <c r="B11" s="17"/>
      <c r="C11" s="30"/>
      <c r="D11" s="21"/>
      <c r="E11" s="13" t="s">
        <v>55</v>
      </c>
      <c r="F11" s="9">
        <v>0.05</v>
      </c>
      <c r="G11" s="37"/>
      <c r="H11" s="37"/>
      <c r="I11" s="13" t="s">
        <v>54</v>
      </c>
      <c r="J11" s="8">
        <v>44959</v>
      </c>
      <c r="K11" s="8">
        <v>45291</v>
      </c>
      <c r="L11" s="6"/>
      <c r="M11" s="6"/>
      <c r="N11" s="6"/>
      <c r="O11" s="6"/>
      <c r="P11" s="6"/>
    </row>
    <row r="12" spans="1:16" ht="56.25" customHeight="1" x14ac:dyDescent="0.25">
      <c r="A12" s="6"/>
      <c r="B12" s="22"/>
      <c r="C12" s="24"/>
      <c r="D12" s="25"/>
      <c r="E12" s="13" t="s">
        <v>21</v>
      </c>
      <c r="F12" s="9">
        <v>0.05</v>
      </c>
      <c r="G12" s="38"/>
      <c r="H12" s="38"/>
      <c r="I12" s="13" t="s">
        <v>31</v>
      </c>
      <c r="J12" s="8">
        <v>45108</v>
      </c>
      <c r="K12" s="8">
        <v>45291</v>
      </c>
      <c r="L12" s="6"/>
      <c r="M12" s="6"/>
      <c r="N12" s="6"/>
      <c r="O12" s="6"/>
      <c r="P12" s="6"/>
    </row>
    <row r="13" spans="1:16" ht="75.75" customHeight="1" x14ac:dyDescent="0.25">
      <c r="A13" s="6"/>
      <c r="B13" s="16">
        <v>2</v>
      </c>
      <c r="C13" s="23" t="s">
        <v>18</v>
      </c>
      <c r="D13" s="20">
        <f>1/5</f>
        <v>0.2</v>
      </c>
      <c r="E13" s="13" t="s">
        <v>56</v>
      </c>
      <c r="F13" s="9">
        <f>$D$13/2</f>
        <v>0.1</v>
      </c>
      <c r="G13" s="36" t="s">
        <v>41</v>
      </c>
      <c r="H13" s="36" t="s">
        <v>42</v>
      </c>
      <c r="I13" s="13" t="s">
        <v>57</v>
      </c>
      <c r="J13" s="8">
        <v>45017</v>
      </c>
      <c r="K13" s="8">
        <v>45291</v>
      </c>
      <c r="L13" s="6"/>
      <c r="M13" s="6"/>
      <c r="N13" s="6"/>
      <c r="O13" s="6"/>
      <c r="P13" s="6"/>
    </row>
    <row r="14" spans="1:16" ht="56.25" customHeight="1" x14ac:dyDescent="0.25">
      <c r="A14" s="6"/>
      <c r="B14" s="22"/>
      <c r="C14" s="24"/>
      <c r="D14" s="25"/>
      <c r="E14" s="13" t="s">
        <v>22</v>
      </c>
      <c r="F14" s="9">
        <f>$D$13/2</f>
        <v>0.1</v>
      </c>
      <c r="G14" s="38"/>
      <c r="H14" s="38"/>
      <c r="I14" s="13" t="s">
        <v>32</v>
      </c>
      <c r="J14" s="8">
        <v>45017</v>
      </c>
      <c r="K14" s="8">
        <v>45291</v>
      </c>
      <c r="L14" s="6"/>
      <c r="M14" s="6"/>
      <c r="N14" s="6"/>
      <c r="O14" s="6"/>
      <c r="P14" s="6"/>
    </row>
    <row r="15" spans="1:16" ht="56.25" customHeight="1" x14ac:dyDescent="0.25">
      <c r="A15" s="6"/>
      <c r="B15" s="16">
        <v>3</v>
      </c>
      <c r="C15" s="18" t="s">
        <v>19</v>
      </c>
      <c r="D15" s="20">
        <f>1/5</f>
        <v>0.2</v>
      </c>
      <c r="E15" s="13" t="s">
        <v>23</v>
      </c>
      <c r="F15" s="9">
        <f>$D$15/3</f>
        <v>6.6666666666666666E-2</v>
      </c>
      <c r="G15" s="36" t="s">
        <v>41</v>
      </c>
      <c r="H15" s="36" t="s">
        <v>42</v>
      </c>
      <c r="I15" s="14" t="s">
        <v>33</v>
      </c>
      <c r="J15" s="8">
        <v>45017</v>
      </c>
      <c r="K15" s="8">
        <v>45107</v>
      </c>
      <c r="L15" s="6"/>
      <c r="M15" s="6"/>
      <c r="N15" s="6"/>
      <c r="O15" s="6"/>
      <c r="P15" s="6"/>
    </row>
    <row r="16" spans="1:16" ht="56.25" customHeight="1" x14ac:dyDescent="0.25">
      <c r="A16" s="6"/>
      <c r="B16" s="17"/>
      <c r="C16" s="19"/>
      <c r="D16" s="21"/>
      <c r="E16" s="13" t="s">
        <v>24</v>
      </c>
      <c r="F16" s="9">
        <f t="shared" ref="F16:F17" si="0">$D$15/3</f>
        <v>6.6666666666666666E-2</v>
      </c>
      <c r="G16" s="37"/>
      <c r="H16" s="37"/>
      <c r="I16" s="14" t="s">
        <v>34</v>
      </c>
      <c r="J16" s="8">
        <v>45139</v>
      </c>
      <c r="K16" s="8">
        <v>45169</v>
      </c>
      <c r="L16" s="6"/>
      <c r="M16" s="6"/>
      <c r="N16" s="6"/>
      <c r="O16" s="6"/>
      <c r="P16" s="6"/>
    </row>
    <row r="17" spans="1:16" ht="102" x14ac:dyDescent="0.25">
      <c r="A17" s="6"/>
      <c r="B17" s="17"/>
      <c r="C17" s="19"/>
      <c r="D17" s="21"/>
      <c r="E17" s="13" t="s">
        <v>58</v>
      </c>
      <c r="F17" s="9">
        <f t="shared" si="0"/>
        <v>6.6666666666666666E-2</v>
      </c>
      <c r="G17" s="38"/>
      <c r="H17" s="38"/>
      <c r="I17" s="14" t="s">
        <v>35</v>
      </c>
      <c r="J17" s="8">
        <v>44927</v>
      </c>
      <c r="K17" s="8">
        <v>45291</v>
      </c>
      <c r="L17" s="6"/>
      <c r="M17" s="6"/>
      <c r="N17" s="6"/>
      <c r="O17" s="6"/>
      <c r="P17" s="6"/>
    </row>
    <row r="18" spans="1:16" ht="56.25" customHeight="1" x14ac:dyDescent="0.25">
      <c r="A18" s="6"/>
      <c r="B18" s="16">
        <v>4</v>
      </c>
      <c r="C18" s="23" t="s">
        <v>20</v>
      </c>
      <c r="D18" s="20">
        <f>1/5</f>
        <v>0.2</v>
      </c>
      <c r="E18" s="14" t="s">
        <v>25</v>
      </c>
      <c r="F18" s="10">
        <f>$D$18/5</f>
        <v>0.04</v>
      </c>
      <c r="G18" s="36" t="s">
        <v>41</v>
      </c>
      <c r="H18" s="39" t="s">
        <v>42</v>
      </c>
      <c r="I18" s="15" t="s">
        <v>34</v>
      </c>
      <c r="J18" s="12">
        <v>44927</v>
      </c>
      <c r="K18" s="12">
        <v>45291</v>
      </c>
      <c r="L18" s="6"/>
      <c r="M18" s="6"/>
      <c r="N18" s="6"/>
      <c r="O18" s="6"/>
      <c r="P18" s="6"/>
    </row>
    <row r="19" spans="1:16" ht="56.25" customHeight="1" x14ac:dyDescent="0.25">
      <c r="A19" s="6"/>
      <c r="B19" s="17"/>
      <c r="C19" s="30"/>
      <c r="D19" s="21"/>
      <c r="E19" s="14" t="s">
        <v>26</v>
      </c>
      <c r="F19" s="10">
        <f t="shared" ref="F19:F22" si="1">$D$18/5</f>
        <v>0.04</v>
      </c>
      <c r="G19" s="37"/>
      <c r="H19" s="40"/>
      <c r="I19" s="15" t="s">
        <v>36</v>
      </c>
      <c r="J19" s="12">
        <v>44927</v>
      </c>
      <c r="K19" s="12">
        <v>45291</v>
      </c>
      <c r="L19" s="6"/>
      <c r="M19" s="6"/>
      <c r="N19" s="6"/>
      <c r="O19" s="6"/>
      <c r="P19" s="6"/>
    </row>
    <row r="20" spans="1:16" ht="56.25" customHeight="1" x14ac:dyDescent="0.25">
      <c r="A20" s="6"/>
      <c r="B20" s="17"/>
      <c r="C20" s="30"/>
      <c r="D20" s="21"/>
      <c r="E20" s="14" t="s">
        <v>27</v>
      </c>
      <c r="F20" s="10">
        <f t="shared" si="1"/>
        <v>0.04</v>
      </c>
      <c r="G20" s="37"/>
      <c r="H20" s="40"/>
      <c r="I20" s="15" t="s">
        <v>37</v>
      </c>
      <c r="J20" s="12">
        <v>44927</v>
      </c>
      <c r="K20" s="12">
        <v>45291</v>
      </c>
      <c r="L20" s="6"/>
      <c r="M20" s="6"/>
      <c r="N20" s="6"/>
      <c r="O20" s="6"/>
      <c r="P20" s="6"/>
    </row>
    <row r="21" spans="1:16" ht="56.25" customHeight="1" x14ac:dyDescent="0.25">
      <c r="A21" s="6"/>
      <c r="B21" s="17"/>
      <c r="C21" s="30"/>
      <c r="D21" s="21"/>
      <c r="E21" s="14" t="s">
        <v>59</v>
      </c>
      <c r="F21" s="10">
        <f t="shared" si="1"/>
        <v>0.04</v>
      </c>
      <c r="G21" s="37"/>
      <c r="H21" s="40"/>
      <c r="I21" s="11" t="s">
        <v>38</v>
      </c>
      <c r="J21" s="12">
        <v>44927</v>
      </c>
      <c r="K21" s="12">
        <v>44985</v>
      </c>
      <c r="L21" s="6"/>
      <c r="M21" s="6"/>
      <c r="N21" s="6"/>
      <c r="O21" s="6"/>
      <c r="P21" s="6"/>
    </row>
    <row r="22" spans="1:16" ht="56.25" customHeight="1" x14ac:dyDescent="0.25">
      <c r="A22" s="6"/>
      <c r="B22" s="22"/>
      <c r="C22" s="24"/>
      <c r="D22" s="25"/>
      <c r="E22" s="14" t="s">
        <v>60</v>
      </c>
      <c r="F22" s="10">
        <f t="shared" si="1"/>
        <v>0.04</v>
      </c>
      <c r="G22" s="38"/>
      <c r="H22" s="41"/>
      <c r="I22" s="15" t="s">
        <v>45</v>
      </c>
      <c r="J22" s="12">
        <v>45108</v>
      </c>
      <c r="K22" s="12">
        <v>45291</v>
      </c>
      <c r="L22" s="6"/>
      <c r="M22" s="6"/>
      <c r="N22" s="6"/>
      <c r="O22" s="6"/>
      <c r="P22" s="6"/>
    </row>
    <row r="23" spans="1:16" ht="70.5" customHeight="1" x14ac:dyDescent="0.25">
      <c r="A23" s="6"/>
      <c r="B23" s="33">
        <v>5</v>
      </c>
      <c r="C23" s="34" t="s">
        <v>28</v>
      </c>
      <c r="D23" s="35">
        <f>1/5</f>
        <v>0.2</v>
      </c>
      <c r="E23" s="13" t="s">
        <v>43</v>
      </c>
      <c r="F23" s="10">
        <f>$D$23/4</f>
        <v>0.05</v>
      </c>
      <c r="G23" s="36" t="s">
        <v>41</v>
      </c>
      <c r="H23" s="39" t="s">
        <v>42</v>
      </c>
      <c r="I23" s="14" t="s">
        <v>46</v>
      </c>
      <c r="J23" s="12">
        <v>45108</v>
      </c>
      <c r="K23" s="12">
        <v>45291</v>
      </c>
      <c r="L23" s="6"/>
      <c r="M23" s="6"/>
      <c r="N23" s="6"/>
      <c r="O23" s="6"/>
      <c r="P23" s="6"/>
    </row>
    <row r="24" spans="1:16" ht="25.5" x14ac:dyDescent="0.25">
      <c r="B24" s="33"/>
      <c r="C24" s="34"/>
      <c r="D24" s="35"/>
      <c r="E24" s="13" t="s">
        <v>29</v>
      </c>
      <c r="F24" s="10">
        <f t="shared" ref="F24:F26" si="2">$D$23/4</f>
        <v>0.05</v>
      </c>
      <c r="G24" s="37"/>
      <c r="H24" s="40"/>
      <c r="I24" s="14" t="s">
        <v>39</v>
      </c>
      <c r="J24" s="12">
        <v>45108</v>
      </c>
      <c r="K24" s="12">
        <v>45291</v>
      </c>
    </row>
    <row r="25" spans="1:16" ht="25.5" x14ac:dyDescent="0.25">
      <c r="B25" s="33"/>
      <c r="C25" s="34"/>
      <c r="D25" s="35"/>
      <c r="E25" s="13" t="s">
        <v>30</v>
      </c>
      <c r="F25" s="10">
        <f t="shared" si="2"/>
        <v>0.05</v>
      </c>
      <c r="G25" s="37"/>
      <c r="H25" s="40"/>
      <c r="I25" s="14" t="s">
        <v>40</v>
      </c>
      <c r="J25" s="12">
        <v>45200</v>
      </c>
      <c r="K25" s="12">
        <v>45291</v>
      </c>
    </row>
    <row r="26" spans="1:16" ht="25.5" x14ac:dyDescent="0.25">
      <c r="B26" s="33"/>
      <c r="C26" s="34"/>
      <c r="D26" s="35"/>
      <c r="E26" s="13" t="s">
        <v>44</v>
      </c>
      <c r="F26" s="10">
        <f t="shared" si="2"/>
        <v>0.05</v>
      </c>
      <c r="G26" s="38"/>
      <c r="H26" s="41"/>
      <c r="I26" s="14" t="s">
        <v>47</v>
      </c>
      <c r="J26" s="12">
        <v>45200</v>
      </c>
      <c r="K26" s="12">
        <v>45291</v>
      </c>
    </row>
    <row r="27" spans="1:16" x14ac:dyDescent="0.25"/>
    <row r="28" spans="1:16" x14ac:dyDescent="0.25"/>
    <row r="29" spans="1:16" x14ac:dyDescent="0.25"/>
    <row r="30" spans="1:16" x14ac:dyDescent="0.25"/>
    <row r="31" spans="1:16" x14ac:dyDescent="0.25"/>
    <row r="32" spans="1:16" x14ac:dyDescent="0.25"/>
    <row r="33" x14ac:dyDescent="0.25"/>
  </sheetData>
  <protectedRanges>
    <protectedRange sqref="E8:I8" name="Simulado_3"/>
    <protectedRange sqref="G13:G14 D13:D23 D9:I12" name="Simulado_1_2"/>
  </protectedRanges>
  <mergeCells count="35">
    <mergeCell ref="B23:B26"/>
    <mergeCell ref="C23:C26"/>
    <mergeCell ref="D23:D26"/>
    <mergeCell ref="G9:G12"/>
    <mergeCell ref="H9:H12"/>
    <mergeCell ref="G13:G14"/>
    <mergeCell ref="H13:H14"/>
    <mergeCell ref="G15:G17"/>
    <mergeCell ref="H15:H17"/>
    <mergeCell ref="G18:G22"/>
    <mergeCell ref="H18:H22"/>
    <mergeCell ref="G23:G26"/>
    <mergeCell ref="H23:H26"/>
    <mergeCell ref="B18:B22"/>
    <mergeCell ref="C18:C22"/>
    <mergeCell ref="D18:D22"/>
    <mergeCell ref="B2:K2"/>
    <mergeCell ref="B5:D5"/>
    <mergeCell ref="C9:C12"/>
    <mergeCell ref="D9:D12"/>
    <mergeCell ref="B9:B12"/>
    <mergeCell ref="E5:K5"/>
    <mergeCell ref="E6:K6"/>
    <mergeCell ref="B6:D6"/>
    <mergeCell ref="B7:K7"/>
    <mergeCell ref="B3:D3"/>
    <mergeCell ref="B4:D4"/>
    <mergeCell ref="E4:K4"/>
    <mergeCell ref="E3:K3"/>
    <mergeCell ref="B15:B17"/>
    <mergeCell ref="C15:C17"/>
    <mergeCell ref="D15:D17"/>
    <mergeCell ref="B13:B14"/>
    <mergeCell ref="C13:C14"/>
    <mergeCell ref="D13:D14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Manuel Ricardo Rodriguez Cifuentes</cp:lastModifiedBy>
  <dcterms:created xsi:type="dcterms:W3CDTF">2022-10-13T17:13:19Z</dcterms:created>
  <dcterms:modified xsi:type="dcterms:W3CDTF">2023-01-24T22:33:53Z</dcterms:modified>
</cp:coreProperties>
</file>