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comments5.xml" ContentType="application/vnd.openxmlformats-officedocument.spreadsheetml.comments+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andri\Downloads\"/>
    </mc:Choice>
  </mc:AlternateContent>
  <xr:revisionPtr revIDLastSave="0" documentId="13_ncr:1_{51375016-8DCE-45F4-807C-7DB87FED4D51}" xr6:coauthVersionLast="47" xr6:coauthVersionMax="47" xr10:uidLastSave="{00000000-0000-0000-0000-000000000000}"/>
  <bookViews>
    <workbookView xWindow="-120" yWindow="-120" windowWidth="20730" windowHeight="11040" tabRatio="882" firstSheet="4" activeTab="7" xr2:uid="{46435C06-7F42-4447-8ECE-49DE9BC95D26}"/>
  </bookViews>
  <sheets>
    <sheet name="Compromisos 2023 " sheetId="1" state="hidden" r:id="rId1"/>
    <sheet name="Plantilla plan de trabajo" sheetId="8" state="hidden" r:id="rId2"/>
    <sheet name="Hoja1" sheetId="6" state="hidden" r:id="rId3"/>
    <sheet name="Listas" sheetId="4" state="hidden" r:id="rId4"/>
    <sheet name="Compromisos 2023 - activos" sheetId="14" r:id="rId5"/>
    <sheet name="Compromisos 2024 - activos" sheetId="9" r:id="rId6"/>
    <sheet name="Compromisos 2025 Institucional " sheetId="11" r:id="rId7"/>
    <sheet name="Compromisos 2025 Territorial " sheetId="13" r:id="rId8"/>
  </sheets>
  <externalReferences>
    <externalReference r:id="rId9"/>
  </externalReferences>
  <definedNames>
    <definedName name="_xlnm._FilterDatabase" localSheetId="5" hidden="1">'Compromisos 2024 - activos'!$A$7:$DK$7</definedName>
    <definedName name="CENTRO_ATENCION_CIUDADANO">Listas!$E$2:$E$9</definedName>
    <definedName name="CONSULTA_PUBLICA">Listas!$C$2</definedName>
    <definedName name="CONTROL_SOCIAL">Listas!$D$2:$D$4</definedName>
    <definedName name="DIAGNOSTICO_PARTICIPATIVO">Listas!$H$2</definedName>
    <definedName name="DIALOGO_CONSTRUCTIVO">Listas!$G$2:$G$3</definedName>
    <definedName name="DIALOGO_TERRITORIAL">Listas!$F$2:$F$4</definedName>
    <definedName name="Mec">Listas!$A$2:$A$10</definedName>
    <definedName name="MECA_VIABILIZA">'[1]listas M1'!$L$2:$L$5</definedName>
    <definedName name="Mecanismo" localSheetId="4">'Compromisos 2023 - activos'!#REF!</definedName>
    <definedName name="Mecanismo" localSheetId="5">'Compromisos 2024 - activos'!#REF!</definedName>
    <definedName name="Mecanismo" localSheetId="6">'Compromisos 2025 Institucional '!#REF!</definedName>
    <definedName name="Mecanismo">'Compromisos 2023 '!#REF!</definedName>
    <definedName name="Mecanismos">'[1]listas M1'!$A$2:$A$9</definedName>
    <definedName name="MecPar">'[1]listas M1'!$A$1:$A$10</definedName>
    <definedName name="MecParticipa">'[1]listas M1'!$A$2:$A$10</definedName>
    <definedName name="MecSelec">#REF!</definedName>
    <definedName name="OTRO">Listas!$J$2</definedName>
    <definedName name="PLANEACION_PARTICIPATIVA">Listas!$I$2</definedName>
    <definedName name="RENDICION_CUENTAS">Listas!$B$2:$B$9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2" i="13" l="1"/>
  <c r="AH15" i="13"/>
  <c r="AI15" i="13" s="1"/>
  <c r="AH14" i="13"/>
  <c r="AI13" i="13" s="1"/>
  <c r="AH12" i="13"/>
  <c r="AH11" i="13"/>
  <c r="AH10" i="13"/>
  <c r="AI10" i="13" s="1"/>
  <c r="AH9" i="13"/>
  <c r="AH8" i="13"/>
  <c r="AI8" i="13" s="1"/>
  <c r="AI14" i="11"/>
  <c r="AI19" i="11"/>
  <c r="AI17" i="11"/>
  <c r="AJ14" i="11" l="1"/>
  <c r="AW16" i="9"/>
  <c r="R11" i="8" l="1"/>
  <c r="S11" i="8"/>
  <c r="X11" i="8"/>
  <c r="Y11" i="8"/>
  <c r="AD11" i="8"/>
  <c r="AE11" i="8"/>
  <c r="AJ11" i="8"/>
  <c r="AK1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 Sabogal</author>
    <author>USUARIO</author>
    <author>Alejandra Paola Sabogal Riveros</author>
  </authors>
  <commentList>
    <comment ref="A5" authorId="0" shapeId="0" xr:uid="{89FE90E2-DAF8-482C-9A55-9F5438B0380C}">
      <text>
        <r>
          <rPr>
            <sz val="9"/>
            <color indexed="81"/>
            <rFont val="Tahoma"/>
            <family val="2"/>
          </rPr>
          <t xml:space="preserve">En esta sección, se registra toda la información relacionada con la propuesta de mejora a la gestión institucional de la entidad recibida a través de los espacios de diálogo de rendición de cuentas, así como el grupo de valor que la formula.
</t>
        </r>
        <r>
          <rPr>
            <b/>
            <u/>
            <sz val="9"/>
            <color indexed="81"/>
            <rFont val="Tahoma"/>
            <family val="2"/>
          </rPr>
          <t>LAS COLUMNAS H, I y J DEBEN OCULTARSE AL MOMENTO DE LA PUBLICACIÓN DEL INSTRUMENTO EN LA PÁGINA WEB.</t>
        </r>
      </text>
    </comment>
    <comment ref="K5" authorId="0" shapeId="0" xr:uid="{9C86E503-74BB-44FE-BDE0-BCBFC5150BAE}">
      <text>
        <r>
          <rPr>
            <sz val="9"/>
            <color indexed="81"/>
            <rFont val="Tahoma"/>
            <family val="2"/>
          </rPr>
          <t xml:space="preserve">En esta sección, se diligencia la información relacionada con la viabilización y adquisición de compromisos de mejora a la gestión, así como la justificación de aquellas propuestas que no se constituyen como compromiso. </t>
        </r>
      </text>
    </comment>
    <comment ref="T5" authorId="1" shapeId="0" xr:uid="{ABE7FABA-FBF7-443E-8E5F-737143EFB674}">
      <text>
        <r>
          <rPr>
            <sz val="9"/>
            <color indexed="81"/>
            <rFont val="Tahoma"/>
            <family val="2"/>
          </rPr>
          <t>En esta sección, se diligencia la programación relacionada con los compromisos de mejora a la gestión adquiridos.</t>
        </r>
      </text>
    </comment>
    <comment ref="AE5" authorId="2" shapeId="0" xr:uid="{479AFC7F-4BC0-4709-9BE4-7AAC830185E7}">
      <text>
        <r>
          <rPr>
            <sz val="9"/>
            <color indexed="81"/>
            <rFont val="Tahoma"/>
            <family val="2"/>
          </rPr>
          <t>En esta sección se diligencia la información relacionada con la aprobación o no de los compromisos viabilizados, su programación y planes de trabajo, en Comité Directivo.</t>
        </r>
      </text>
    </comment>
    <comment ref="AH5" authorId="1" shapeId="0" xr:uid="{51F963EA-FB91-44D7-AFC8-97FD40BE254F}">
      <text>
        <r>
          <rPr>
            <sz val="9"/>
            <color indexed="81"/>
            <rFont val="Tahoma"/>
            <family val="2"/>
          </rPr>
          <t>En esta sección, se diligencian los diversos reportes cuatrimestrales relacionados con los compromisos de mejora a la gestión adquiridos.</t>
        </r>
      </text>
    </comment>
    <comment ref="A6" authorId="1" shapeId="0" xr:uid="{C36FD943-FF12-4424-B733-FCF059DC2D24}">
      <text>
        <r>
          <rPr>
            <sz val="9"/>
            <color indexed="81"/>
            <rFont val="Tahoma"/>
            <family val="2"/>
          </rPr>
          <t>Indique un número único para cada propuesta recibida.</t>
        </r>
      </text>
    </comment>
    <comment ref="B6" authorId="1" shapeId="0" xr:uid="{CC6DF931-D9A9-459E-BC0A-B2F2AD7376E1}">
      <text>
        <r>
          <rPr>
            <sz val="9"/>
            <color indexed="81"/>
            <rFont val="Tahoma"/>
            <family val="2"/>
          </rPr>
          <t>Use la lista desplegable para seleccionar el tipo de espacio de diálogo de rendición de cuentas a través del cual se recibe la propuesta de mejora a la gestión institucional de la entidad.</t>
        </r>
      </text>
    </comment>
    <comment ref="C6" authorId="0" shapeId="0" xr:uid="{0099FA93-937B-4A92-ADA1-95C43D68869C}">
      <text>
        <r>
          <rPr>
            <sz val="9"/>
            <color indexed="81"/>
            <rFont val="Tahoma"/>
            <family val="2"/>
          </rPr>
          <t>Diligencie la fecha en que se llevó a cabo el espacio de diálogo de rendición de cuentas en el que se recibió la propuesta de mejora a la gestión institucional de la entidad.</t>
        </r>
      </text>
    </comment>
    <comment ref="D6" authorId="1" shapeId="0" xr:uid="{053E914A-ECD6-4379-9198-359A9D411FCC}">
      <text>
        <r>
          <rPr>
            <sz val="9"/>
            <color indexed="81"/>
            <rFont val="Tahoma"/>
            <family val="2"/>
          </rPr>
          <t xml:space="preserve">Use la lista desplegable para seleccionar el medio a través del cual se recibe la propuesta, con el fin de identificar claramente la fuente de evidencia de la misma.
</t>
        </r>
      </text>
    </comment>
    <comment ref="E6" authorId="0" shapeId="0" xr:uid="{5CC5A41A-628A-4068-82A5-AF48976EE744}">
      <text>
        <r>
          <rPr>
            <sz val="9"/>
            <color indexed="81"/>
            <rFont val="Tahoma"/>
            <family val="2"/>
          </rPr>
          <t>Describa la propuesta de mejora a la gestión institucional de la entidad, teniendo en cuenta: contextualización de la propuesta, alcance de la misma y lo que se pretente lograr a través de su implementación.</t>
        </r>
      </text>
    </comment>
    <comment ref="F6" authorId="0" shapeId="0" xr:uid="{BFF44029-CBB5-4FD9-8644-6B8DD1011BCC}">
      <text>
        <r>
          <rPr>
            <sz val="9"/>
            <color indexed="81"/>
            <rFont val="Tahoma"/>
            <family val="2"/>
          </rPr>
          <t>Use la lista desplegable para seleccionar el grupo de valor que realiza la propuesta de mejora a la gestión institucional de la entidad.</t>
        </r>
      </text>
    </comment>
    <comment ref="G6" authorId="1" shapeId="0" xr:uid="{9D254FD3-E003-4007-9CBE-99E7E04CF4FC}">
      <text>
        <r>
          <rPr>
            <sz val="9"/>
            <color indexed="81"/>
            <rFont val="Tahoma"/>
            <family val="2"/>
          </rPr>
          <t>Diligencie el nombre de la persona, entidad u organización que hace la solicitud o recomendación, 
en caso de que se cuente con este dato.</t>
        </r>
      </text>
    </comment>
    <comment ref="H6" authorId="1" shapeId="0" xr:uid="{560F1478-9F26-4CEE-9FC3-BDB43E80C933}">
      <text>
        <r>
          <rPr>
            <b/>
            <sz val="9"/>
            <color indexed="81"/>
            <rFont val="Tahoma"/>
            <family val="2"/>
          </rPr>
          <t xml:space="preserve">Diligencie los datos de contacto de la persona, entidad u organización que hace la propuesta de mejora.
</t>
        </r>
        <r>
          <rPr>
            <b/>
            <u/>
            <sz val="9"/>
            <color indexed="81"/>
            <rFont val="Tahoma"/>
            <family val="2"/>
          </rPr>
          <t>RECUERDE QUE ESTOS DATOS NO DEBEN SER DIVULGADOS POR LO CUAL ESTAS CASILLAS SE OCULTARÁN AL PUBLICARSE EN LA PÁGINA WEB.</t>
        </r>
      </text>
    </comment>
    <comment ref="K6" authorId="0" shapeId="0" xr:uid="{B2B27BAF-367D-4BE8-B868-3CF5B7C2CDD9}">
      <text>
        <r>
          <rPr>
            <sz val="9"/>
            <color indexed="81"/>
            <rFont val="Tahoma"/>
            <family val="2"/>
          </rPr>
          <t xml:space="preserve">Diligencie la fecha en que llevó a cabo la mesa de viabilización. </t>
        </r>
      </text>
    </comment>
    <comment ref="L6" authorId="0" shapeId="0" xr:uid="{6CB7F246-0C38-407F-8E27-76395DC7BD92}">
      <text>
        <r>
          <rPr>
            <sz val="9"/>
            <color indexed="81"/>
            <rFont val="Tahoma"/>
            <family val="2"/>
          </rPr>
          <t>Enliste las dependencias que participaron en el proceso de viabilización.</t>
        </r>
      </text>
    </comment>
    <comment ref="M6" authorId="0" shapeId="0" xr:uid="{0ACF56B7-6BAA-41A5-B71A-FB06F2582CC6}">
      <text>
        <r>
          <rPr>
            <sz val="9"/>
            <color indexed="81"/>
            <rFont val="Tahoma"/>
            <family val="2"/>
          </rPr>
          <t>Use la lista desplegable para seleccionar si la propuesta de mejora a la gestión es competencia de la ANLA o no. Si marca "SÍ", pase a la columna L; si marca "NO", no continúe con el proceso de viabilización.</t>
        </r>
      </text>
    </comment>
    <comment ref="N6" authorId="0" shapeId="0" xr:uid="{361DD25C-4806-44D8-A5A0-1B67EB45323C}">
      <text>
        <r>
          <rPr>
            <sz val="9"/>
            <color indexed="81"/>
            <rFont val="Tahoma"/>
            <family val="2"/>
          </rPr>
          <t xml:space="preserve">Use la lista desplegable para seleccionar si la propuesta de mejora a la gestión, tras el proceso de </t>
        </r>
        <r>
          <rPr>
            <b/>
            <sz val="9"/>
            <color indexed="81"/>
            <rFont val="Tahoma"/>
            <family val="2"/>
          </rPr>
          <t>viabilización</t>
        </r>
        <r>
          <rPr>
            <sz val="9"/>
            <color indexed="81"/>
            <rFont val="Tahoma"/>
            <family val="2"/>
          </rPr>
          <t xml:space="preserve"> (en el cual se determina con el equipo de técnicos conocedores del tema al que se refiere la propuesta, si se deben y pueden llevar a cabo acciones adicionales a las que ya la entidad se encuentra adelantando, para mejorar la gestión), se constituye como un compromiso. Si marca "SÍ", pase a la columna N; si marca "NO", pase a la columna M.</t>
        </r>
      </text>
    </comment>
    <comment ref="O6" authorId="0" shapeId="0" xr:uid="{2612E857-C74F-4193-98E0-6C38100B4159}">
      <text>
        <r>
          <rPr>
            <sz val="9"/>
            <color indexed="81"/>
            <rFont val="Tahoma"/>
            <family val="2"/>
          </rPr>
          <t>Diligencie el porqué la propuesta de mejora a la gestión institucional no procede como compromiso. Tenga en cuenta si se debe, por ejemplo, a que: no se cuentan con recursos (financieros o humanos) para llevar a cabo acciones adicionales a las que ya se están adelantando; si al depender de la colaboración de un tercero y éste no manifesta su apoyo, no es posible llevarlo a cabo; entre otras razones.</t>
        </r>
      </text>
    </comment>
    <comment ref="P6" authorId="1" shapeId="0" xr:uid="{29FEDE66-C13D-41C8-9532-FC6DE0FBC8AD}">
      <text>
        <r>
          <rPr>
            <sz val="9"/>
            <color indexed="81"/>
            <rFont val="Tahoma"/>
            <family val="2"/>
          </rPr>
          <t xml:space="preserve">Numere ordenadamente los compromisos adquiridos. </t>
        </r>
        <r>
          <rPr>
            <b/>
            <sz val="9"/>
            <color indexed="81"/>
            <rFont val="Tahoma"/>
            <family val="2"/>
          </rPr>
          <t xml:space="preserve">Si de una misma propuesta se desprende más de un compromiso, debe combinar la fila con la información de las casillas previas. </t>
        </r>
        <r>
          <rPr>
            <sz val="9"/>
            <color indexed="81"/>
            <rFont val="Tahoma"/>
            <family val="2"/>
          </rPr>
          <t>En aquellas propuestas que no se constituyen compromiso, se debe diligenciar: NA.</t>
        </r>
      </text>
    </comment>
    <comment ref="Q6" authorId="0" shapeId="0" xr:uid="{26B22598-6253-4442-96A6-3B729021119C}">
      <text>
        <r>
          <rPr>
            <sz val="9"/>
            <color indexed="81"/>
            <rFont val="Tahoma"/>
            <family val="2"/>
          </rPr>
          <t xml:space="preserve">Diligencie de la manera más contundente a qué se compromete la dependencia durante la vigencia, teniendo en cuenta el alcance realizable, si se requiere trabajar con otras entidades o grupos de valor, entre otros factores relevantes. Inicie siempre con un verbo en infinitivo. </t>
        </r>
        <r>
          <rPr>
            <b/>
            <sz val="9"/>
            <color indexed="81"/>
            <rFont val="Tahoma"/>
            <family val="2"/>
          </rPr>
          <t xml:space="preserve">Tenga en cuenta que, si el compromiso abarca más de una vigencia, debe determinar alcances para cada año. Si de una misma propuesta se desprende más de un compromiso, debe combinar la fila con la información de las casillas previas. </t>
        </r>
      </text>
    </comment>
    <comment ref="R6" authorId="0" shapeId="0" xr:uid="{E7B8A92C-B626-42DC-A60C-75E4EC587796}">
      <text>
        <r>
          <rPr>
            <sz val="9"/>
            <color indexed="81"/>
            <rFont val="Tahoma"/>
            <family val="2"/>
          </rPr>
          <t xml:space="preserve">Diligencie la dependencia responable del cumplimiento del compromiso de mejora a la gestión institucional de la entidad. </t>
        </r>
        <r>
          <rPr>
            <b/>
            <sz val="9"/>
            <color indexed="81"/>
            <rFont val="Tahoma"/>
            <family val="2"/>
          </rPr>
          <t>En caso de que el compromiso requiera el apoyo de otras dependencias, corresponde a la dependencia responsable tramitar la articulación con la(s) dependencia(s) corresponsable(s) y demás acciones necesarias para el cumplimiento del compromiso.</t>
        </r>
      </text>
    </comment>
    <comment ref="S6" authorId="1" shapeId="0" xr:uid="{055E0359-C4DD-4BF0-993C-C0AD8EEBAD4E}">
      <text>
        <r>
          <rPr>
            <sz val="9"/>
            <color indexed="81"/>
            <rFont val="Tahoma"/>
            <family val="2"/>
          </rPr>
          <t xml:space="preserve">Diligencie la(s) dependencia(s) corresponable(s) del cumplimiento de la actividad de mejora a la gestión institucional de la entidad. </t>
        </r>
        <r>
          <rPr>
            <b/>
            <sz val="9"/>
            <color indexed="81"/>
            <rFont val="Tahoma"/>
            <family val="2"/>
          </rPr>
          <t>Esta corresponsabilidad debe ser concertada por la dependencia responsable.</t>
        </r>
      </text>
    </comment>
    <comment ref="T6" authorId="1" shapeId="0" xr:uid="{9D9F4E32-7D0F-4548-B302-2858914D591F}">
      <text>
        <r>
          <rPr>
            <sz val="9"/>
            <color indexed="81"/>
            <rFont val="Tahoma"/>
            <family val="2"/>
          </rPr>
          <t>Numere ordenadamente las actividades que planea implementar para dar cumplimiento al compromiso adquirido.</t>
        </r>
        <r>
          <rPr>
            <b/>
            <sz val="9"/>
            <color indexed="81"/>
            <rFont val="Tahoma"/>
            <family val="2"/>
          </rPr>
          <t xml:space="preserve"> Si de un mismo compromiso se desprende más de una actividad debe combinar la fila con la información de las casillas previas. </t>
        </r>
      </text>
    </comment>
    <comment ref="U6" authorId="0" shapeId="0" xr:uid="{7372509F-55C1-45C8-BF07-2544F53F9070}">
      <text>
        <r>
          <rPr>
            <sz val="9"/>
            <color indexed="81"/>
            <rFont val="Tahoma"/>
            <family val="2"/>
          </rPr>
          <t xml:space="preserve">Diligencie las actividades programadas para dar cumplimiento al compromiso de mejora a la gestión adquirido. </t>
        </r>
        <r>
          <rPr>
            <b/>
            <sz val="9"/>
            <color indexed="81"/>
            <rFont val="Tahoma"/>
            <family val="2"/>
          </rPr>
          <t>Tenga en cuenta que sobre estas actividades se solicitará el reporte de avance de manera cuatrimestral.</t>
        </r>
      </text>
    </comment>
    <comment ref="V6" authorId="1" shapeId="0" xr:uid="{7356F740-0B56-4CBE-AC94-13538DE3DBF4}">
      <text>
        <r>
          <rPr>
            <sz val="9"/>
            <color indexed="81"/>
            <rFont val="Tahoma"/>
            <family val="2"/>
          </rPr>
          <t>Seleccione si la actividad requiere la elaboración de plan de trabajo anual.</t>
        </r>
      </text>
    </comment>
    <comment ref="W6" authorId="1" shapeId="0" xr:uid="{83E9633B-7C35-4066-AE8B-FC8DFAB30DF8}">
      <text>
        <r>
          <rPr>
            <sz val="9"/>
            <color indexed="81"/>
            <rFont val="Tahoma"/>
            <family val="2"/>
          </rPr>
          <t>Diligencie el porcentaje otorgado a cada actividad programada.</t>
        </r>
        <r>
          <rPr>
            <b/>
            <sz val="9"/>
            <color indexed="81"/>
            <rFont val="Tahoma"/>
            <family val="2"/>
          </rPr>
          <t xml:space="preserve"> Tenga en cuenta que para cada compromiso, el peso de las actividades debe sumar 100%.</t>
        </r>
      </text>
    </comment>
    <comment ref="X6" authorId="2" shapeId="0" xr:uid="{F944958E-A26F-4C65-8433-71F0AF30C0AE}">
      <text>
        <r>
          <rPr>
            <sz val="9"/>
            <color indexed="81"/>
            <rFont val="Tahoma"/>
            <family val="2"/>
          </rPr>
          <t>Indique la meta cuantitativa del producto esperado para dar cumplimiento a la actividad programada.</t>
        </r>
        <r>
          <rPr>
            <b/>
            <sz val="9"/>
            <color indexed="81"/>
            <rFont val="Tahoma"/>
            <family val="2"/>
          </rPr>
          <t xml:space="preserve"> </t>
        </r>
      </text>
    </comment>
    <comment ref="Y6" authorId="0" shapeId="0" xr:uid="{245D2DF8-D8C6-4754-8CE7-D82CF8843C95}">
      <text>
        <r>
          <rPr>
            <sz val="9"/>
            <color indexed="81"/>
            <rFont val="Tahoma"/>
            <family val="2"/>
          </rPr>
          <t xml:space="preserve">Indique el producto deseado para dar cumplimiento a la actividad programada. Ej: documento(s), mesas de trabajo, capacitaciones, espacios de diálogo, acciones de racionalización de trámites, entre otros. </t>
        </r>
      </text>
    </comment>
    <comment ref="Z6" authorId="0" shapeId="0" xr:uid="{C2AED7DF-7E36-4856-B70B-A2C8C38C7208}">
      <text>
        <r>
          <rPr>
            <sz val="9"/>
            <color indexed="81"/>
            <rFont val="Tahoma"/>
            <family val="2"/>
          </rPr>
          <t xml:space="preserve">Diligencie la dependencia responsable del cumplimiento de la actividad. </t>
        </r>
        <r>
          <rPr>
            <b/>
            <sz val="9"/>
            <color indexed="81"/>
            <rFont val="Tahoma"/>
            <family val="2"/>
          </rPr>
          <t xml:space="preserve">Tenga en cuenta que a esta dependencia se le solicitará el reporte de avance de manera cuatrimestral; sin embargo, corresponde a la dependencia responsable de cumplir el compromiso, llevar a cabo las acciones necesarias para el cumplimiento del mismo. </t>
        </r>
      </text>
    </comment>
    <comment ref="AA6" authorId="2" shapeId="0" xr:uid="{F18C59C6-272C-4258-9A47-E2C6FCF977B5}">
      <text>
        <r>
          <rPr>
            <sz val="9"/>
            <color indexed="81"/>
            <rFont val="Tahoma"/>
            <family val="2"/>
          </rPr>
          <t>Diligencie la(s) dependencia(s) corresponable(s) del cumplimiento de la actividad de mejora a la gestión institucional de la entidad.</t>
        </r>
        <r>
          <rPr>
            <b/>
            <sz val="9"/>
            <color indexed="81"/>
            <rFont val="Tahoma"/>
            <family val="2"/>
          </rPr>
          <t xml:space="preserve"> Esta corresponsabilidad debe ser concertada por la dependencia responsable.</t>
        </r>
      </text>
    </comment>
    <comment ref="AB6" authorId="0" shapeId="0" xr:uid="{AC46A3AF-C000-4AE0-A092-5F46B60B3722}">
      <text>
        <r>
          <rPr>
            <sz val="9"/>
            <color indexed="81"/>
            <rFont val="Tahoma"/>
            <family val="2"/>
          </rPr>
          <t xml:space="preserve">Diligencie la fecha de inicio para la ejecución de la actividad programada. La fecha de inicio debe corresponder siempre al primer día calendario del mes. </t>
        </r>
        <r>
          <rPr>
            <b/>
            <sz val="9"/>
            <color indexed="81"/>
            <rFont val="Tahoma"/>
            <family val="2"/>
          </rPr>
          <t xml:space="preserve">Tenga en cuenta que, dependiendo de la fecha de inicio, se solicitará, dentro del reporte cuatrimestral correspondiente, el avance de lo programado. </t>
        </r>
      </text>
    </comment>
    <comment ref="AC6" authorId="0" shapeId="0" xr:uid="{D2793AFC-9012-440F-9623-89A2487C2C9B}">
      <text>
        <r>
          <rPr>
            <sz val="9"/>
            <color indexed="81"/>
            <rFont val="Tahoma"/>
            <family val="2"/>
          </rPr>
          <t xml:space="preserve">Diligencie la fecha de finalización de la ejecución de la actividad programada. La fecha de finalización debe corresponder siempre al último día calendario del mes. </t>
        </r>
        <r>
          <rPr>
            <b/>
            <sz val="9"/>
            <color indexed="81"/>
            <rFont val="Tahoma"/>
            <family val="2"/>
          </rPr>
          <t xml:space="preserve">Tenga en cuenta que, una vez cumplida esta fecha, se solicitará el reporte del producto finalizado. Si culminado este plazo, no se cuenta con evidencia del 100% de ejecución de la actividad, el compromiso pasará automáticamente a constituir una materialización del riesgo RG-PC-37: Posibilidad de afectación reputacional por incumplimiento de los compromisos adquiridos en espacios de rendición de cuentas con los grupos de valor, debido a la desarticulación entre las dependencias involucradas y la deficiencia en los lineamientos para el reporte y seguimiento de los mismos, y acarrerará plan de mejoramiento interno. </t>
        </r>
      </text>
    </comment>
    <comment ref="AD6" authorId="0" shapeId="0" xr:uid="{19B5CA92-D487-4CAE-8E3A-FF919F882568}">
      <text>
        <r>
          <rPr>
            <sz val="9"/>
            <color indexed="81"/>
            <rFont val="Tahoma"/>
            <family val="2"/>
          </rPr>
          <t>Diligencie el nombre del colaborador de la dependencia responsable del cumplimiento de la actividad programada.</t>
        </r>
      </text>
    </comment>
    <comment ref="AE6" authorId="2" shapeId="0" xr:uid="{429AD635-2C28-45BC-B1A2-D56F4A145954}">
      <text>
        <r>
          <rPr>
            <sz val="9"/>
            <color indexed="81"/>
            <rFont val="Tahoma"/>
            <family val="2"/>
          </rPr>
          <t>Indique la fecha del Comité Directivo en que se sometieron a aprobación los compromisos viabilizados, su programación y planes de trabajo.</t>
        </r>
      </text>
    </comment>
    <comment ref="AF6" authorId="2" shapeId="0" xr:uid="{67FD8501-289E-4A4E-A727-295DADB666D6}">
      <text>
        <r>
          <rPr>
            <sz val="9"/>
            <color indexed="81"/>
            <rFont val="Tahoma"/>
            <family val="2"/>
          </rPr>
          <t>Indique si compromisos viabilizados, su programación y planes de trabajo fueron aprobados por el Comité Directivo. Tenga en cuenta:</t>
        </r>
        <r>
          <rPr>
            <b/>
            <u/>
            <sz val="9"/>
            <color indexed="81"/>
            <rFont val="Tahoma"/>
            <family val="2"/>
          </rPr>
          <t xml:space="preserve"> Si fueron aprobados NO DEBE</t>
        </r>
        <r>
          <rPr>
            <sz val="9"/>
            <color indexed="81"/>
            <rFont val="Tahoma"/>
            <family val="2"/>
          </rPr>
          <t xml:space="preserve"> diligenciar la columna AF "OBSEVACIONES RECIBIDAS POR COMITÉ DIRECTIVO"; </t>
        </r>
        <r>
          <rPr>
            <b/>
            <u/>
            <sz val="9"/>
            <color indexed="81"/>
            <rFont val="Tahoma"/>
            <family val="2"/>
          </rPr>
          <t>si no fueron aprobados, DEBE</t>
        </r>
        <r>
          <rPr>
            <sz val="9"/>
            <color indexed="81"/>
            <rFont val="Tahoma"/>
            <family val="2"/>
          </rPr>
          <t xml:space="preserve"> diligenciar la columna AF "OBSEVACIONES RECIBIDAS POR COMITÉ DIRECTIVO.</t>
        </r>
      </text>
    </comment>
    <comment ref="AG6" authorId="2" shapeId="0" xr:uid="{BFEDDFBE-40DE-42B6-8376-770787A4FC58}">
      <text>
        <r>
          <rPr>
            <sz val="9"/>
            <color indexed="81"/>
            <rFont val="Tahoma"/>
            <family val="2"/>
          </rPr>
          <t xml:space="preserve">Esta columna </t>
        </r>
        <r>
          <rPr>
            <b/>
            <u/>
            <sz val="9"/>
            <color indexed="81"/>
            <rFont val="Tahoma"/>
            <family val="2"/>
          </rPr>
          <t>únicamente se diligencia en caso de que NO SE HAYA APROBADO el compromiso</t>
        </r>
        <r>
          <rPr>
            <sz val="9"/>
            <color indexed="81"/>
            <rFont val="Tahoma"/>
            <family val="2"/>
          </rPr>
          <t xml:space="preserve"> en Comité Directivo.</t>
        </r>
      </text>
    </comment>
    <comment ref="BJ6" authorId="2" shapeId="0" xr:uid="{599976FE-93E1-4D38-BF9E-656F4918DFC0}">
      <text>
        <r>
          <rPr>
            <sz val="9"/>
            <color indexed="81"/>
            <rFont val="Tahoma"/>
            <family val="2"/>
          </rPr>
          <t xml:space="preserve">Espacio para el uso exclusivo de la OCI.
</t>
        </r>
      </text>
    </comment>
    <comment ref="AH7" authorId="1" shapeId="0" xr:uid="{8FA2593F-03C8-4ACC-91E1-D163399AC847}">
      <text>
        <r>
          <rPr>
            <sz val="9"/>
            <color indexed="81"/>
            <rFont val="Tahoma"/>
            <family val="2"/>
          </rPr>
          <t xml:space="preserve">Indique el corte del seguimiento. </t>
        </r>
      </text>
    </comment>
    <comment ref="AI7" authorId="1" shapeId="0" xr:uid="{F14A60B4-5282-44B4-8E98-8FC770BFEFCE}">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J7" authorId="1" shapeId="0" xr:uid="{FE954492-E484-44A4-A497-3E11FC07C2E0}">
      <text>
        <r>
          <rPr>
            <sz val="9"/>
            <color indexed="81"/>
            <rFont val="Tahoma"/>
            <family val="2"/>
          </rPr>
          <t>Describa el avance cualitativo de lo ejecutado sobre las actividades y productos programados, realizados durante el periodo de reporte.</t>
        </r>
      </text>
    </comment>
    <comment ref="AK7" authorId="2" shapeId="0" xr:uid="{CDE21180-A042-4FDD-917B-23E2616A19DA}">
      <text>
        <r>
          <rPr>
            <sz val="9"/>
            <color indexed="81"/>
            <rFont val="Tahoma"/>
            <family val="2"/>
          </rPr>
          <t>Espacio exclusivo que la OAP registre sus observaciones ante el reporte suministrado por la dependencia responsable.</t>
        </r>
      </text>
    </comment>
    <comment ref="AL7" authorId="1" shapeId="0" xr:uid="{EF3919F3-3E0A-45B8-B147-28FBE8154324}">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AM7" authorId="2" shapeId="0" xr:uid="{4D44E155-6F7F-4D2F-BBAB-0D68F7B4E8BD}">
      <text>
        <r>
          <rPr>
            <sz val="9"/>
            <color indexed="81"/>
            <rFont val="Tahoma"/>
            <family val="2"/>
          </rPr>
          <t>Espacio exclusivo para que la OAP registre el porcentaje de avance esperado sobre la actividad al corte del seguimiento.</t>
        </r>
      </text>
    </comment>
    <comment ref="AN7" authorId="2" shapeId="0" xr:uid="{2EF5ADE6-9A93-45C4-AA77-5FF2CED27D69}">
      <text>
        <r>
          <rPr>
            <sz val="9"/>
            <color indexed="81"/>
            <rFont val="Tahoma"/>
            <family val="2"/>
          </rPr>
          <t>Espacio exclusivo para que la OAP registre el porcentaje de avance esperado sobre el compromiso al corte del seguimiento.</t>
        </r>
      </text>
    </comment>
    <comment ref="AO7" authorId="1" shapeId="0" xr:uid="{17C89B79-E0A0-4A7A-B007-3080FC1C593B}">
      <text>
        <r>
          <rPr>
            <sz val="9"/>
            <color indexed="81"/>
            <rFont val="Tahoma"/>
            <family val="2"/>
          </rPr>
          <t xml:space="preserve">Indique el corte del seguimiento. </t>
        </r>
      </text>
    </comment>
    <comment ref="AP7" authorId="1" shapeId="0" xr:uid="{8A0F1D44-3A4F-4C25-A5F4-02AD6E7E066F}">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Q7" authorId="1" shapeId="0" xr:uid="{8C196267-F66D-4F83-A6FB-4C0F62C14C54}">
      <text>
        <r>
          <rPr>
            <sz val="9"/>
            <color indexed="81"/>
            <rFont val="Tahoma"/>
            <family val="2"/>
          </rPr>
          <t>Describa el avance cualitativo de lo ejecutado sobre las actividades y productos programados, realizados durante el periodo de reporte.</t>
        </r>
      </text>
    </comment>
    <comment ref="AR7" authorId="2" shapeId="0" xr:uid="{9E59B82C-B06E-41CB-9DBC-9C4F0C3F8316}">
      <text>
        <r>
          <rPr>
            <sz val="9"/>
            <color indexed="81"/>
            <rFont val="Tahoma"/>
            <family val="2"/>
          </rPr>
          <t>Espacio exclusivo que la OAP registre sus observaciones ante el reporte suministrado por la dependencia responsable.</t>
        </r>
      </text>
    </comment>
    <comment ref="AS7" authorId="1" shapeId="0" xr:uid="{27EB740A-14F3-4E00-B2F7-FAB405611EB4}">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AT7" authorId="2" shapeId="0" xr:uid="{B7CBFC2A-D2FD-4D70-859E-E7322E7A234E}">
      <text>
        <r>
          <rPr>
            <sz val="9"/>
            <color indexed="81"/>
            <rFont val="Tahoma"/>
            <family val="2"/>
          </rPr>
          <t>Espacio exclusivo para que la OAP registre el porcentaje de avance esperado sobre la actividad al corte del seguimiento.</t>
        </r>
      </text>
    </comment>
    <comment ref="AU7" authorId="2" shapeId="0" xr:uid="{19D8F4A2-ED6E-43EC-BD69-4BE128914A0D}">
      <text>
        <r>
          <rPr>
            <sz val="9"/>
            <color indexed="81"/>
            <rFont val="Tahoma"/>
            <family val="2"/>
          </rPr>
          <t>Espacio exclusivo para que la OAP registre el porcentaje de avance esperado sobre el compromiso al corte del seguimiento.</t>
        </r>
      </text>
    </comment>
    <comment ref="AV7" authorId="1" shapeId="0" xr:uid="{ACCB6ED0-9B6A-49E5-8A9A-EA380E889317}">
      <text>
        <r>
          <rPr>
            <sz val="9"/>
            <color indexed="81"/>
            <rFont val="Tahoma"/>
            <family val="2"/>
          </rPr>
          <t xml:space="preserve">Indique el corte del seguimiento. </t>
        </r>
      </text>
    </comment>
    <comment ref="AW7" authorId="1" shapeId="0" xr:uid="{D323976E-B4C0-4250-9959-C5FF52366CC3}">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X7" authorId="1" shapeId="0" xr:uid="{6D632147-6B8C-468F-BB87-68D8C418B654}">
      <text>
        <r>
          <rPr>
            <sz val="9"/>
            <color indexed="81"/>
            <rFont val="Tahoma"/>
            <family val="2"/>
          </rPr>
          <t>Describa el avance cualitativo de lo ejecutado sobre las actividades y productos programados, realizados durante el periodo de reporte.</t>
        </r>
      </text>
    </comment>
    <comment ref="AY7" authorId="2" shapeId="0" xr:uid="{5D6B79D2-59AC-4704-93C7-013854C56199}">
      <text>
        <r>
          <rPr>
            <sz val="9"/>
            <color indexed="81"/>
            <rFont val="Tahoma"/>
            <family val="2"/>
          </rPr>
          <t>Espacio exclusivo que la OAP registre sus observaciones ante el reporte suministrado por la dependencia responsable.</t>
        </r>
      </text>
    </comment>
    <comment ref="AZ7" authorId="1" shapeId="0" xr:uid="{FD3CE266-5F3C-4E69-971F-06D564F3C0CE}">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BA7" authorId="2" shapeId="0" xr:uid="{03DDC7EE-0AD9-4C6E-837D-40D12C7BD756}">
      <text>
        <r>
          <rPr>
            <sz val="9"/>
            <color indexed="81"/>
            <rFont val="Tahoma"/>
            <family val="2"/>
          </rPr>
          <t>Espacio exclusivo para que la OAP registre el porcentaje de avance esperado sobre la actividad al corte del seguimiento.</t>
        </r>
      </text>
    </comment>
    <comment ref="BB7" authorId="2" shapeId="0" xr:uid="{C2021865-33FA-4BC7-A8B8-2A0C5BCC8313}">
      <text>
        <r>
          <rPr>
            <sz val="9"/>
            <color indexed="81"/>
            <rFont val="Tahoma"/>
            <family val="2"/>
          </rPr>
          <t>Espacio exclusivo para que la OAP registre el porcentaje de avance esperado sobre el compromiso al corte del seguimiento.</t>
        </r>
      </text>
    </comment>
    <comment ref="BC7" authorId="1" shapeId="0" xr:uid="{B0F3C9C4-5C1F-40FE-A555-17E02FAA961E}">
      <text>
        <r>
          <rPr>
            <sz val="9"/>
            <color indexed="81"/>
            <rFont val="Tahoma"/>
            <family val="2"/>
          </rPr>
          <t xml:space="preserve">Indique el corte del seguimiento. </t>
        </r>
      </text>
    </comment>
    <comment ref="BD7" authorId="1" shapeId="0" xr:uid="{E169CC7C-4297-4A03-B0C6-C73C5215025A}">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BE7" authorId="1" shapeId="0" xr:uid="{5F0CE8CE-6D1A-451E-8482-BB306DF9FAC4}">
      <text>
        <r>
          <rPr>
            <sz val="9"/>
            <color indexed="81"/>
            <rFont val="Tahoma"/>
            <family val="2"/>
          </rPr>
          <t>Describa el avance cualitativo de lo ejecutado sobre las actividades y productos programados, realizados durante el periodo de reporte.</t>
        </r>
      </text>
    </comment>
    <comment ref="BF7" authorId="2" shapeId="0" xr:uid="{FC7A885F-2183-4EEB-9131-BC6A968BDE12}">
      <text>
        <r>
          <rPr>
            <sz val="9"/>
            <color indexed="81"/>
            <rFont val="Tahoma"/>
            <family val="2"/>
          </rPr>
          <t>Espacio exclusivo que la OAP registre sus observaciones ante el reporte suministrado por la dependencia responsable.</t>
        </r>
      </text>
    </comment>
    <comment ref="BG7" authorId="1" shapeId="0" xr:uid="{795E3021-AB94-412D-944A-0803D023168F}">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BH7" authorId="2" shapeId="0" xr:uid="{A6E8DB7C-5C0B-4436-A4E6-6AA0A1EF157A}">
      <text>
        <r>
          <rPr>
            <sz val="9"/>
            <color indexed="81"/>
            <rFont val="Tahoma"/>
            <family val="2"/>
          </rPr>
          <t>Espacio exclusivo para que la OAP registre el porcentaje de avance esperado sobre la actividad al corte del seguimiento.</t>
        </r>
      </text>
    </comment>
    <comment ref="BI7" authorId="2" shapeId="0" xr:uid="{4595EF32-7862-4732-93CA-69C2A01AC8A4}">
      <text>
        <r>
          <rPr>
            <sz val="9"/>
            <color indexed="81"/>
            <rFont val="Tahoma"/>
            <family val="2"/>
          </rPr>
          <t>Espacio exclusivo para que la OAP registre el porcentaje de avance esperado sobre el compromiso al corte del seguimiento.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1" authorId="0" shapeId="0" xr:uid="{E0D3F2E3-DDA6-49C1-9F7D-887E6D07014D}">
      <text>
        <r>
          <rPr>
            <b/>
            <sz val="9"/>
            <color indexed="81"/>
            <rFont val="Tahoma"/>
            <family val="2"/>
          </rPr>
          <t>Indique el año en que se adquirió el compromiso</t>
        </r>
      </text>
    </comment>
    <comment ref="B1" authorId="0" shapeId="0" xr:uid="{82609DA9-734C-4C23-BFE6-70F412B394DE}">
      <text>
        <r>
          <rPr>
            <b/>
            <sz val="9"/>
            <color indexed="81"/>
            <rFont val="Tahoma"/>
            <family val="2"/>
          </rPr>
          <t>Indique el espacio de diálogo de rendición de cuentas del cual se derivó el compromiso</t>
        </r>
      </text>
    </comment>
    <comment ref="C1" authorId="0" shapeId="0" xr:uid="{9F517D99-C1DF-4CDC-8FE2-34E99CBBC565}">
      <text>
        <r>
          <rPr>
            <sz val="9"/>
            <color indexed="81"/>
            <rFont val="Tahoma"/>
            <family val="2"/>
          </rPr>
          <t>Indique el número del compromiso.</t>
        </r>
      </text>
    </comment>
    <comment ref="D1" authorId="0" shapeId="0" xr:uid="{B60ABF51-99E4-423D-BB93-42A5BB976EBD}">
      <text>
        <r>
          <rPr>
            <sz val="9"/>
            <color indexed="81"/>
            <rFont val="Tahoma"/>
            <family val="2"/>
          </rPr>
          <t>Diligencie el compromiso tal cual quedó en el PC-FO-10</t>
        </r>
      </text>
    </comment>
    <comment ref="E1" authorId="0" shapeId="0" xr:uid="{FFE97E89-2027-4C84-A5D3-AB7095FE13D5}">
      <text>
        <r>
          <rPr>
            <sz val="9"/>
            <color indexed="81"/>
            <rFont val="Tahoma"/>
            <family val="2"/>
          </rPr>
          <t>Enuncie las actividades para dar cumplimiento al compromiso, tal cual quedaron en el PC-FO-10</t>
        </r>
      </text>
    </comment>
    <comment ref="F1" authorId="0" shapeId="0" xr:uid="{6937A32B-B80D-4E6A-867C-26D0EB48F79E}">
      <text>
        <r>
          <rPr>
            <sz val="9"/>
            <color indexed="81"/>
            <rFont val="Tahoma"/>
            <family val="2"/>
          </rPr>
          <t xml:space="preserve">Indique el peso de cada subactividad para el cumplimiento de cada actividad La suma de los pesos debe ser igual a 100%. </t>
        </r>
      </text>
    </comment>
    <comment ref="G1" authorId="0" shapeId="0" xr:uid="{9422FF77-5346-450E-AF09-7ACE6FA7BE1E}">
      <text>
        <r>
          <rPr>
            <sz val="9"/>
            <color indexed="81"/>
            <rFont val="Tahoma"/>
            <family val="2"/>
          </rPr>
          <t>Detalle cada subactividad para dar cumplimiento a la actividad.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Alejandra Sabogal</author>
    <author>USUARIO</author>
    <author>Alejandra Paola Sabogal Riveros</author>
    <author>Johana Andrea Zambrano Jimenez</author>
  </authors>
  <commentList>
    <comment ref="A5" authorId="0" shapeId="0" xr:uid="{097A986D-3BB1-4466-B696-9AB4E4889523}">
      <text>
        <r>
          <rPr>
            <sz val="9"/>
            <color indexed="81"/>
            <rFont val="Tahoma"/>
            <family val="2"/>
          </rPr>
          <t xml:space="preserve">En esta sección, se registra toda la información relacionada con la propuesta de mejora a la gestión institucional de la entidad recibida a través de los espacios de diálogo de rendición de cuentas, así como el grupo de valor que la formula.
</t>
        </r>
        <r>
          <rPr>
            <b/>
            <u/>
            <sz val="9"/>
            <color indexed="81"/>
            <rFont val="Tahoma"/>
            <family val="2"/>
          </rPr>
          <t>LAS COLUMNAS H, I y J DEBEN OCULTARSE AL MOMENTO DE LA PUBLICACIÓN DEL INSTRUMENTO EN LA PÁGINA WEB.</t>
        </r>
      </text>
    </comment>
    <comment ref="G5" authorId="0" shapeId="0" xr:uid="{4CA9D2A4-BE03-4C99-A4E2-0D338F3531D3}">
      <text>
        <r>
          <rPr>
            <sz val="9"/>
            <color indexed="81"/>
            <rFont val="Tahoma"/>
            <family val="2"/>
          </rPr>
          <t xml:space="preserve">En esta sección, se diligencia la información relacionada con la viabilización y adquisición de compromisos de mejora a la gestión, así como la justificación de aquellas propuestas que no se constituyen como compromiso. </t>
        </r>
      </text>
    </comment>
    <comment ref="P5" authorId="1" shapeId="0" xr:uid="{6FD33DF8-5318-46E3-B0F3-16CE800ECB9F}">
      <text>
        <r>
          <rPr>
            <sz val="9"/>
            <color indexed="81"/>
            <rFont val="Tahoma"/>
            <family val="2"/>
          </rPr>
          <t>En esta sección, se diligencia la programación relacionada con los compromisos de mejora a la gestión adquiridos.</t>
        </r>
      </text>
    </comment>
    <comment ref="Z5" authorId="2" shapeId="0" xr:uid="{C9A62306-3F6F-4084-9E40-63D7D70C51A9}">
      <text>
        <r>
          <rPr>
            <sz val="9"/>
            <color indexed="81"/>
            <rFont val="Tahoma"/>
            <family val="2"/>
          </rPr>
          <t>En esta sección se diligencia la información relacionada con la aprobación o no de los compromisos viabilizados, su programación y planes de trabajo, en Comité Directivo.</t>
        </r>
      </text>
    </comment>
    <comment ref="AC5" authorId="1" shapeId="0" xr:uid="{35F39C9B-DCC9-422F-B0EB-859395A55116}">
      <text>
        <r>
          <rPr>
            <sz val="9"/>
            <color indexed="81"/>
            <rFont val="Tahoma"/>
            <family val="2"/>
          </rPr>
          <t>En esta sección, se diligencian los diversos reportes cuatrimestrales relacionados con los compromisos de mejora a la gestión adquiridos.</t>
        </r>
      </text>
    </comment>
    <comment ref="A6" authorId="1" shapeId="0" xr:uid="{B79BF4C3-BF1A-4483-AF60-AB8CD341058F}">
      <text>
        <r>
          <rPr>
            <sz val="9"/>
            <color indexed="81"/>
            <rFont val="Tahoma"/>
            <family val="2"/>
          </rPr>
          <t>Indique un número único para cada propuesta recibida.</t>
        </r>
      </text>
    </comment>
    <comment ref="B6" authorId="1" shapeId="0" xr:uid="{0244C24D-A398-4638-8238-6BF52DFB6A00}">
      <text>
        <r>
          <rPr>
            <sz val="9"/>
            <color indexed="81"/>
            <rFont val="Tahoma"/>
            <family val="2"/>
          </rPr>
          <t>Use la lista desplegable para seleccionar el tipo de espacio de diálogo de rendición de cuentas a través del cual se recibe la propuesta de mejora a la gestión institucional de la entidad.</t>
        </r>
      </text>
    </comment>
    <comment ref="C6" authorId="0" shapeId="0" xr:uid="{04B32621-3406-4DBB-AC49-019A6FD6902B}">
      <text>
        <r>
          <rPr>
            <sz val="9"/>
            <color indexed="81"/>
            <rFont val="Tahoma"/>
            <family val="2"/>
          </rPr>
          <t>Diligencie la fecha en que se llevó a cabo el espacio de diálogo de rendición de cuentas en el que se recibió la propuesta de mejora a la gestión institucional de la entidad.</t>
        </r>
      </text>
    </comment>
    <comment ref="D6" authorId="1" shapeId="0" xr:uid="{F7438932-7BB7-4657-871A-FC4D88D19ECE}">
      <text>
        <r>
          <rPr>
            <sz val="9"/>
            <color indexed="81"/>
            <rFont val="Tahoma"/>
            <family val="2"/>
          </rPr>
          <t xml:space="preserve">Use la lista desplegable para seleccionar el medio a través del cual se recibe la propuesta, con el fin de identificar claramente la fuente de evidencia de la misma.
</t>
        </r>
      </text>
    </comment>
    <comment ref="E6" authorId="0" shapeId="0" xr:uid="{49422C5A-42CD-4B3E-9CF0-A004300154B9}">
      <text>
        <r>
          <rPr>
            <sz val="9"/>
            <color indexed="81"/>
            <rFont val="Tahoma"/>
            <family val="2"/>
          </rPr>
          <t>Describa la propuesta de mejora a la gestión institucional de la entidad, teniendo en cuenta: contextualización de la propuesta, alcance de la misma y lo que se pretente lograr a través de su implementación.</t>
        </r>
      </text>
    </comment>
    <comment ref="F6" authorId="0" shapeId="0" xr:uid="{261BF6D8-26F2-4704-8288-E3C72965926F}">
      <text>
        <r>
          <rPr>
            <sz val="9"/>
            <color indexed="81"/>
            <rFont val="Tahoma"/>
            <family val="2"/>
          </rPr>
          <t>Use la lista desplegable para seleccionar el grupo de valor que realiza la propuesta de mejora a la gestión institucional de la entidad.</t>
        </r>
      </text>
    </comment>
    <comment ref="G6" authorId="0" shapeId="0" xr:uid="{35207C7C-89B2-461B-8737-C33FD5C984AB}">
      <text>
        <r>
          <rPr>
            <sz val="9"/>
            <color indexed="81"/>
            <rFont val="Tahoma"/>
            <family val="2"/>
          </rPr>
          <t xml:space="preserve">Diligencie la fecha en que llevó a cabo la mesa de viabilización. </t>
        </r>
      </text>
    </comment>
    <comment ref="H6" authorId="0" shapeId="0" xr:uid="{8160548F-AA8F-47D5-870E-7FFE73BFD3D4}">
      <text>
        <r>
          <rPr>
            <sz val="9"/>
            <color indexed="81"/>
            <rFont val="Tahoma"/>
            <family val="2"/>
          </rPr>
          <t>Enliste las dependencias que participaron en el proceso de viabilización.</t>
        </r>
      </text>
    </comment>
    <comment ref="I6" authorId="0" shapeId="0" xr:uid="{0BD71049-EDB8-4E2F-A25B-89866DC65DAE}">
      <text>
        <r>
          <rPr>
            <sz val="9"/>
            <color indexed="81"/>
            <rFont val="Tahoma"/>
            <family val="2"/>
          </rPr>
          <t>Use la lista desplegable para seleccionar si la propuesta de mejora a la gestión es competencia de la ANLA o no. Si marca "SÍ", pase a la columna L; si marca "NO", no continúe con el proceso de viabilización.</t>
        </r>
      </text>
    </comment>
    <comment ref="J6" authorId="0" shapeId="0" xr:uid="{1260D378-B118-4F67-B8E4-75B00F9DD0F2}">
      <text>
        <r>
          <rPr>
            <sz val="9"/>
            <color indexed="81"/>
            <rFont val="Tahoma"/>
            <family val="2"/>
          </rPr>
          <t xml:space="preserve">Use la lista desplegable para seleccionar si la propuesta de mejora a la gestión, tras el proceso de </t>
        </r>
        <r>
          <rPr>
            <b/>
            <sz val="9"/>
            <color indexed="81"/>
            <rFont val="Tahoma"/>
            <family val="2"/>
          </rPr>
          <t>viabilización</t>
        </r>
        <r>
          <rPr>
            <sz val="9"/>
            <color indexed="81"/>
            <rFont val="Tahoma"/>
            <family val="2"/>
          </rPr>
          <t xml:space="preserve"> (en el cual se determina con el equipo de técnicos conocedores del tema al que se refiere la propuesta, si se deben y pueden llevar a cabo acciones adicionales a las que ya la entidad se encuentra adelantando, para mejorar la gestión), se constituye como un compromiso. Si marca "SÍ", pase a la columna N; si marca "NO", pase a la columna M.</t>
        </r>
      </text>
    </comment>
    <comment ref="K6" authorId="0" shapeId="0" xr:uid="{CA714175-318B-49D5-BCB9-F18DC11C929A}">
      <text>
        <r>
          <rPr>
            <sz val="9"/>
            <color indexed="81"/>
            <rFont val="Tahoma"/>
            <family val="2"/>
          </rPr>
          <t>Diligencie el porqué la propuesta de mejora a la gestión institucional no procede como compromiso. Tenga en cuenta si se debe, por ejemplo, a que: no se cuentan con recursos (financieros o humanos) para llevar a cabo acciones adicionales a las que ya se están adelantando; si al depender de la colaboración de un tercero y éste no manifesta su apoyo, no es posible llevarlo a cabo; entre otras razones.</t>
        </r>
      </text>
    </comment>
    <comment ref="L6" authorId="1" shapeId="0" xr:uid="{DB0EE91E-F96E-4AE5-96C8-C9D325C3BC38}">
      <text>
        <r>
          <rPr>
            <sz val="9"/>
            <color indexed="81"/>
            <rFont val="Tahoma"/>
            <family val="2"/>
          </rPr>
          <t xml:space="preserve">Numere ordenadamente los compromisos adquiridos. </t>
        </r>
        <r>
          <rPr>
            <b/>
            <sz val="9"/>
            <color indexed="81"/>
            <rFont val="Tahoma"/>
            <family val="2"/>
          </rPr>
          <t xml:space="preserve">Si de una misma propuesta se desprende más de un compromiso, debe combinar la fila con la información de las casillas previas. </t>
        </r>
        <r>
          <rPr>
            <sz val="9"/>
            <color indexed="81"/>
            <rFont val="Tahoma"/>
            <family val="2"/>
          </rPr>
          <t>En aquellas propuestas que no se constituyen compromiso, se debe diligenciar: NA.</t>
        </r>
      </text>
    </comment>
    <comment ref="M6" authorId="0" shapeId="0" xr:uid="{4110E8A4-D98F-449D-8512-57A68A1EF8D3}">
      <text>
        <r>
          <rPr>
            <sz val="9"/>
            <color indexed="81"/>
            <rFont val="Tahoma"/>
            <family val="2"/>
          </rPr>
          <t xml:space="preserve">Diligencie de la manera más contundente a qué se compromete la dependencia durante la vigencia, teniendo en cuenta el alcance realizable, si se requiere trabajar con otras entidades o grupos de valor, entre otros factores relevantes. Inicie siempre con un verbo en infinitivo. </t>
        </r>
        <r>
          <rPr>
            <b/>
            <sz val="9"/>
            <color indexed="81"/>
            <rFont val="Tahoma"/>
            <family val="2"/>
          </rPr>
          <t xml:space="preserve">Tenga en cuenta que, si el compromiso abarca más de una vigencia, debe determinar alcances para cada año. Si de una misma propuesta se desprende más de un compromiso, debe combinar la fila con la información de las casillas previas. </t>
        </r>
      </text>
    </comment>
    <comment ref="N6" authorId="0" shapeId="0" xr:uid="{29D39E67-29F3-468F-9907-2CBDDA3EB439}">
      <text>
        <r>
          <rPr>
            <sz val="9"/>
            <color indexed="81"/>
            <rFont val="Tahoma"/>
            <family val="2"/>
          </rPr>
          <t xml:space="preserve">Diligencie la dependencia responable del cumplimiento del compromiso de mejora a la gestión institucional de la entidad. </t>
        </r>
        <r>
          <rPr>
            <b/>
            <sz val="9"/>
            <color indexed="81"/>
            <rFont val="Tahoma"/>
            <family val="2"/>
          </rPr>
          <t>En caso de que el compromiso requiera el apoyo de otras dependencias, corresponde a la dependencia responsable tramitar la articulación con la(s) dependencia(s) corresponsable(s) y demás acciones necesarias para el cumplimiento del compromiso.</t>
        </r>
      </text>
    </comment>
    <comment ref="O6" authorId="1" shapeId="0" xr:uid="{9928118A-4493-4242-B05E-01023F20223B}">
      <text>
        <r>
          <rPr>
            <sz val="9"/>
            <color indexed="81"/>
            <rFont val="Tahoma"/>
            <family val="2"/>
          </rPr>
          <t xml:space="preserve">Diligencie la(s) dependencia(s) corresponable(s) del cumplimiento de la actividad de mejora a la gestión institucional de la entidad. </t>
        </r>
        <r>
          <rPr>
            <b/>
            <sz val="9"/>
            <color indexed="81"/>
            <rFont val="Tahoma"/>
            <family val="2"/>
          </rPr>
          <t>Esta corresponsabilidad debe ser concertada por la dependencia responsable.</t>
        </r>
      </text>
    </comment>
    <comment ref="P6" authorId="1" shapeId="0" xr:uid="{D75DB4FF-6A00-4B49-83B5-D9708B425815}">
      <text>
        <r>
          <rPr>
            <sz val="9"/>
            <color indexed="81"/>
            <rFont val="Tahoma"/>
            <family val="2"/>
          </rPr>
          <t>Numere ordenadamente las actividades que planea implementar para dar cumplimiento al compromiso adquirido.</t>
        </r>
        <r>
          <rPr>
            <b/>
            <sz val="9"/>
            <color indexed="81"/>
            <rFont val="Tahoma"/>
            <family val="2"/>
          </rPr>
          <t xml:space="preserve"> Si de un mismo compromiso se desprende más de una actividad debe combinar la fila con la información de las casillas previas. </t>
        </r>
      </text>
    </comment>
    <comment ref="Q6" authorId="0" shapeId="0" xr:uid="{1BB9F53E-89C5-453A-A55E-31F601137F54}">
      <text>
        <r>
          <rPr>
            <sz val="9"/>
            <color indexed="81"/>
            <rFont val="Tahoma"/>
            <family val="2"/>
          </rPr>
          <t xml:space="preserve">Diligencie las actividades programadas para dar cumplimiento al compromiso de mejora a la gestión adquirido. </t>
        </r>
        <r>
          <rPr>
            <b/>
            <sz val="9"/>
            <color indexed="81"/>
            <rFont val="Tahoma"/>
            <family val="2"/>
          </rPr>
          <t>Tenga en cuenta que sobre estas actividades se solicitará el reporte de avance de manera cuatrimestral.</t>
        </r>
      </text>
    </comment>
    <comment ref="R6" authorId="1" shapeId="0" xr:uid="{412556CC-59AC-4F1C-BC55-E50D1F5AC7FF}">
      <text>
        <r>
          <rPr>
            <sz val="9"/>
            <color indexed="81"/>
            <rFont val="Tahoma"/>
            <family val="2"/>
          </rPr>
          <t>Seleccione si la actividad requiere la elaboración de plan de trabajo anual.</t>
        </r>
      </text>
    </comment>
    <comment ref="S6" authorId="1" shapeId="0" xr:uid="{0E078BB7-677F-4F1E-9F92-A9394B216E98}">
      <text>
        <r>
          <rPr>
            <sz val="9"/>
            <color indexed="81"/>
            <rFont val="Tahoma"/>
            <family val="2"/>
          </rPr>
          <t>Diligencie el porcentaje otorgado a cada actividad programada.</t>
        </r>
        <r>
          <rPr>
            <b/>
            <sz val="9"/>
            <color indexed="81"/>
            <rFont val="Tahoma"/>
            <family val="2"/>
          </rPr>
          <t xml:space="preserve"> Tenga en cuenta que para cada compromiso, el peso de las actividades debe sumar 100%.</t>
        </r>
      </text>
    </comment>
    <comment ref="T6" authorId="2" shapeId="0" xr:uid="{CE8DD970-D7F6-41F5-AE69-E715FF82CD93}">
      <text>
        <r>
          <rPr>
            <sz val="9"/>
            <color indexed="81"/>
            <rFont val="Tahoma"/>
            <family val="2"/>
          </rPr>
          <t>Indique la meta cuantitativa del producto esperado para dar cumplimiento a la actividad programada.</t>
        </r>
        <r>
          <rPr>
            <b/>
            <sz val="9"/>
            <color indexed="81"/>
            <rFont val="Tahoma"/>
            <family val="2"/>
          </rPr>
          <t xml:space="preserve"> </t>
        </r>
      </text>
    </comment>
    <comment ref="U6" authorId="0" shapeId="0" xr:uid="{54233265-CC7B-47F1-A135-CBCED546131A}">
      <text>
        <r>
          <rPr>
            <sz val="9"/>
            <color indexed="81"/>
            <rFont val="Tahoma"/>
            <family val="2"/>
          </rPr>
          <t xml:space="preserve">Indique el producto deseado para dar cumplimiento a la actividad programada. Ej: documento(s), mesas de trabajo, capacitaciones, espacios de diálogo, acciones de racionalización de trámites, entre otros. </t>
        </r>
      </text>
    </comment>
    <comment ref="V6" authorId="0" shapeId="0" xr:uid="{E48F634A-B799-488B-B1C0-ABE9B040F6CA}">
      <text>
        <r>
          <rPr>
            <sz val="9"/>
            <color indexed="81"/>
            <rFont val="Tahoma"/>
            <family val="2"/>
          </rPr>
          <t xml:space="preserve">Diligencie la dependencia responsable del cumplimiento de la actividad. </t>
        </r>
        <r>
          <rPr>
            <b/>
            <sz val="9"/>
            <color indexed="81"/>
            <rFont val="Tahoma"/>
            <family val="2"/>
          </rPr>
          <t xml:space="preserve">Tenga en cuenta que a esta dependencia se le solicitará el reporte de avance de manera cuatrimestral; sin embargo, corresponde a la dependencia responsable de cumplir el compromiso, llevar a cabo las acciones necesarias para el cumplimiento del mismo. </t>
        </r>
      </text>
    </comment>
    <comment ref="W6" authorId="2" shapeId="0" xr:uid="{4AE664D3-94CF-4E62-B67F-CFEC7028D0F3}">
      <text>
        <r>
          <rPr>
            <sz val="9"/>
            <color indexed="81"/>
            <rFont val="Tahoma"/>
            <family val="2"/>
          </rPr>
          <t>Diligencie la(s) dependencia(s) corresponable(s) del cumplimiento de la actividad de mejora a la gestión institucional de la entidad.</t>
        </r>
        <r>
          <rPr>
            <b/>
            <sz val="9"/>
            <color indexed="81"/>
            <rFont val="Tahoma"/>
            <family val="2"/>
          </rPr>
          <t xml:space="preserve"> Esta corresponsabilidad debe ser concertada por la dependencia responsable.</t>
        </r>
      </text>
    </comment>
    <comment ref="X6" authorId="0" shapeId="0" xr:uid="{4DCA1DB8-00BA-4202-854A-1A5400DC45ED}">
      <text>
        <r>
          <rPr>
            <sz val="9"/>
            <color indexed="81"/>
            <rFont val="Tahoma"/>
            <family val="2"/>
          </rPr>
          <t xml:space="preserve">Diligencie la fecha de inicio para la ejecución de la actividad programada. La fecha de inicio debe corresponder siempre al primer día calendario del mes. </t>
        </r>
        <r>
          <rPr>
            <b/>
            <sz val="9"/>
            <color indexed="81"/>
            <rFont val="Tahoma"/>
            <family val="2"/>
          </rPr>
          <t xml:space="preserve">Tenga en cuenta que, dependiendo de la fecha de inicio, se solicitará, dentro del reporte cuatrimestral correspondiente, el avance de lo programado. </t>
        </r>
      </text>
    </comment>
    <comment ref="Y6" authorId="0" shapeId="0" xr:uid="{8B22D6C5-570D-4D22-9A68-9251D0286387}">
      <text>
        <r>
          <rPr>
            <sz val="9"/>
            <color indexed="81"/>
            <rFont val="Tahoma"/>
            <family val="2"/>
          </rPr>
          <t xml:space="preserve">Diligencie la fecha de finalización de la ejecución de la actividad programada. La fecha de finalización debe corresponder siempre al último día calendario del mes. </t>
        </r>
        <r>
          <rPr>
            <b/>
            <sz val="9"/>
            <color indexed="81"/>
            <rFont val="Tahoma"/>
            <family val="2"/>
          </rPr>
          <t xml:space="preserve">Tenga en cuenta que, una vez cumplida esta fecha, se solicitará el reporte del producto finalizado. Si culminado este plazo, no se cuenta con evidencia del 100% de ejecución de la actividad, el compromiso pasará automáticamente a constituir una materialización del riesgo RG-PC-37: Posibilidad de afectación reputacional por incumplimiento de los compromisos adquiridos en espacios de rendición de cuentas con los grupos de valor, debido a la desarticulación entre las dependencias involucradas y la deficiencia en los lineamientos para el reporte y seguimiento de los mismos, y acarrerará plan de mejoramiento interno. </t>
        </r>
      </text>
    </comment>
    <comment ref="Z6" authorId="2" shapeId="0" xr:uid="{9CD153C5-75DE-4872-9B17-D07C6EE906F3}">
      <text>
        <r>
          <rPr>
            <sz val="9"/>
            <color indexed="81"/>
            <rFont val="Tahoma"/>
            <family val="2"/>
          </rPr>
          <t>Indique la fecha del Comité Directivo en que se sometieron a aprobación los compromisos viabilizados, su programación y planes de trabajo.</t>
        </r>
      </text>
    </comment>
    <comment ref="AA6" authorId="2" shapeId="0" xr:uid="{4403931C-3A33-4A54-8033-E6213D5CC0E7}">
      <text>
        <r>
          <rPr>
            <sz val="9"/>
            <color indexed="81"/>
            <rFont val="Tahoma"/>
            <family val="2"/>
          </rPr>
          <t>Indique si compromisos viabilizados, su programación y planes de trabajo fueron aprobados por el Comité Directivo. Tenga en cuenta:</t>
        </r>
        <r>
          <rPr>
            <b/>
            <u/>
            <sz val="9"/>
            <color indexed="81"/>
            <rFont val="Tahoma"/>
            <family val="2"/>
          </rPr>
          <t xml:space="preserve"> Si fueron aprobados NO DEBE</t>
        </r>
        <r>
          <rPr>
            <sz val="9"/>
            <color indexed="81"/>
            <rFont val="Tahoma"/>
            <family val="2"/>
          </rPr>
          <t xml:space="preserve"> diligenciar la columna AF "OBSEVACIONES RECIBIDAS POR COMITÉ DIRECTIVO"; </t>
        </r>
        <r>
          <rPr>
            <b/>
            <u/>
            <sz val="9"/>
            <color indexed="81"/>
            <rFont val="Tahoma"/>
            <family val="2"/>
          </rPr>
          <t>si no fueron aprobados, DEBE</t>
        </r>
        <r>
          <rPr>
            <sz val="9"/>
            <color indexed="81"/>
            <rFont val="Tahoma"/>
            <family val="2"/>
          </rPr>
          <t xml:space="preserve"> diligenciar la columna AF "OBSEVACIONES RECIBIDAS POR COMITÉ DIRECTIVO.</t>
        </r>
      </text>
    </comment>
    <comment ref="AB6" authorId="2" shapeId="0" xr:uid="{01168828-9844-4E56-BEFF-019202A8E01B}">
      <text>
        <r>
          <rPr>
            <sz val="9"/>
            <color indexed="81"/>
            <rFont val="Tahoma"/>
            <family val="2"/>
          </rPr>
          <t xml:space="preserve">Esta columna </t>
        </r>
        <r>
          <rPr>
            <b/>
            <u/>
            <sz val="9"/>
            <color indexed="81"/>
            <rFont val="Tahoma"/>
            <family val="2"/>
          </rPr>
          <t>únicamente se diligencia en caso de que NO SE HAYA APROBADO el compromiso</t>
        </r>
        <r>
          <rPr>
            <sz val="9"/>
            <color indexed="81"/>
            <rFont val="Tahoma"/>
            <family val="2"/>
          </rPr>
          <t xml:space="preserve"> en Comité Directivo.</t>
        </r>
      </text>
    </comment>
    <comment ref="BE6" authorId="2" shapeId="0" xr:uid="{BC78349C-9674-411B-B4BA-827646BBC965}">
      <text>
        <r>
          <rPr>
            <sz val="9"/>
            <color indexed="81"/>
            <rFont val="Tahoma"/>
            <family val="2"/>
          </rPr>
          <t xml:space="preserve">Espacio para el uso exclusivo de la OCI.
</t>
        </r>
      </text>
    </comment>
    <comment ref="AC7" authorId="1" shapeId="0" xr:uid="{A35D99BA-4841-4AB8-B5F3-CBC1A5E3F046}">
      <text>
        <r>
          <rPr>
            <sz val="9"/>
            <color indexed="81"/>
            <rFont val="Tahoma"/>
            <family val="2"/>
          </rPr>
          <t xml:space="preserve">Indique el corte del seguimiento. </t>
        </r>
      </text>
    </comment>
    <comment ref="AD7" authorId="1" shapeId="0" xr:uid="{13E148E8-7970-4FFD-9C03-B0E8FFB25593}">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E7" authorId="1" shapeId="0" xr:uid="{C4320DD0-60DC-42D9-A69B-B3616F3A2004}">
      <text>
        <r>
          <rPr>
            <sz val="9"/>
            <color indexed="81"/>
            <rFont val="Tahoma"/>
            <family val="2"/>
          </rPr>
          <t>Describa el avance cualitativo de lo ejecutado sobre las actividades y productos programados, realizados durante el periodo de reporte.</t>
        </r>
      </text>
    </comment>
    <comment ref="AF7" authorId="2" shapeId="0" xr:uid="{547E5187-2378-4B3B-8DF7-5FC4199E111A}">
      <text>
        <r>
          <rPr>
            <sz val="9"/>
            <color indexed="81"/>
            <rFont val="Tahoma"/>
            <family val="2"/>
          </rPr>
          <t>Espacio exclusivo que la OAP registre sus observaciones ante el reporte suministrado por la dependencia responsable.</t>
        </r>
      </text>
    </comment>
    <comment ref="AG7" authorId="1" shapeId="0" xr:uid="{F8571433-F4E2-4605-B87A-FA0B2F05D361}">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AH7" authorId="2" shapeId="0" xr:uid="{C44C50EF-9A57-4FAD-BDCE-EF9ACB18B95F}">
      <text>
        <r>
          <rPr>
            <sz val="9"/>
            <color indexed="81"/>
            <rFont val="Tahoma"/>
            <family val="2"/>
          </rPr>
          <t>Espacio exclusivo para que la OAP registre el porcentaje de avance esperado sobre la actividad al corte del seguimiento.</t>
        </r>
      </text>
    </comment>
    <comment ref="AI7" authorId="2" shapeId="0" xr:uid="{F5035843-20C6-434B-826F-65BE02D871D1}">
      <text>
        <r>
          <rPr>
            <sz val="9"/>
            <color indexed="81"/>
            <rFont val="Tahoma"/>
            <family val="2"/>
          </rPr>
          <t>Espacio exclusivo para que la OAP registre el porcentaje de avance esperado sobre el compromiso al corte del seguimiento.</t>
        </r>
      </text>
    </comment>
    <comment ref="AJ7" authorId="1" shapeId="0" xr:uid="{8073AD1E-E01A-48A4-BB51-C63AA6605906}">
      <text>
        <r>
          <rPr>
            <sz val="9"/>
            <color indexed="81"/>
            <rFont val="Tahoma"/>
            <family val="2"/>
          </rPr>
          <t xml:space="preserve">Indique el corte del seguimiento. </t>
        </r>
      </text>
    </comment>
    <comment ref="AK7" authorId="1" shapeId="0" xr:uid="{E4AA38F8-E5F8-408F-8151-D69516A31802}">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L7" authorId="1" shapeId="0" xr:uid="{10C3D339-3C78-4307-BFE2-0DC0E7BDE90F}">
      <text>
        <r>
          <rPr>
            <sz val="9"/>
            <color indexed="81"/>
            <rFont val="Tahoma"/>
            <family val="2"/>
          </rPr>
          <t>Describa el avance cualitativo de lo ejecutado sobre las actividades y productos programados, realizados durante el periodo de reporte.</t>
        </r>
      </text>
    </comment>
    <comment ref="AM7" authorId="2" shapeId="0" xr:uid="{3933F5BD-4DD5-4A90-B05F-08AB456C726C}">
      <text>
        <r>
          <rPr>
            <sz val="9"/>
            <color indexed="81"/>
            <rFont val="Tahoma"/>
            <family val="2"/>
          </rPr>
          <t>Espacio exclusivo que la OAP registre sus observaciones ante el reporte suministrado por la dependencia responsable.</t>
        </r>
      </text>
    </comment>
    <comment ref="AN7" authorId="1" shapeId="0" xr:uid="{E4925D4B-F7AF-4E56-AC59-539E699F98FC}">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AO7" authorId="2" shapeId="0" xr:uid="{B0F7AA49-1D04-46DB-8BFD-A604C1747170}">
      <text>
        <r>
          <rPr>
            <sz val="9"/>
            <color indexed="81"/>
            <rFont val="Tahoma"/>
            <family val="2"/>
          </rPr>
          <t>Espacio exclusivo para que la OAP registre el porcentaje de avance esperado sobre la actividad al corte del seguimiento.</t>
        </r>
      </text>
    </comment>
    <comment ref="AP7" authorId="2" shapeId="0" xr:uid="{3F556D97-0508-4CEF-83AE-0161905F0D17}">
      <text>
        <r>
          <rPr>
            <sz val="9"/>
            <color indexed="81"/>
            <rFont val="Tahoma"/>
            <family val="2"/>
          </rPr>
          <t>Espacio exclusivo para que la OAP registre el porcentaje de avance esperado sobre el compromiso al corte del seguimiento.</t>
        </r>
      </text>
    </comment>
    <comment ref="AQ7" authorId="1" shapeId="0" xr:uid="{5198BDBB-5EDA-45ED-8A5E-7BE677B8B98B}">
      <text>
        <r>
          <rPr>
            <sz val="9"/>
            <color indexed="81"/>
            <rFont val="Tahoma"/>
            <family val="2"/>
          </rPr>
          <t xml:space="preserve">Indique el corte del seguimiento. </t>
        </r>
      </text>
    </comment>
    <comment ref="AR7" authorId="1" shapeId="0" xr:uid="{D6375988-6F38-42E2-BD1B-18A854E77D2B}">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S7" authorId="1" shapeId="0" xr:uid="{6834C32B-F06E-43DF-9A5B-3C5B8F45DDA2}">
      <text>
        <r>
          <rPr>
            <sz val="9"/>
            <color indexed="81"/>
            <rFont val="Tahoma"/>
            <family val="2"/>
          </rPr>
          <t>Describa el avance cualitativo de lo ejecutado sobre las actividades y productos programados, realizados durante el periodo de reporte.</t>
        </r>
      </text>
    </comment>
    <comment ref="AT7" authorId="2" shapeId="0" xr:uid="{0E605E68-4E77-48FB-A591-55BE4E4562CD}">
      <text>
        <r>
          <rPr>
            <sz val="9"/>
            <color indexed="81"/>
            <rFont val="Tahoma"/>
            <family val="2"/>
          </rPr>
          <t>Espacio exclusivo que la OAP registre sus observaciones ante el reporte suministrado por la dependencia responsable.</t>
        </r>
      </text>
    </comment>
    <comment ref="AU7" authorId="1" shapeId="0" xr:uid="{2054706F-A24B-4073-8B6A-F6F8AAF93121}">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AV7" authorId="2" shapeId="0" xr:uid="{8F63ECC7-CE3C-4B55-BDEB-EDD9BB1F7FD0}">
      <text>
        <r>
          <rPr>
            <sz val="9"/>
            <color indexed="81"/>
            <rFont val="Tahoma"/>
            <family val="2"/>
          </rPr>
          <t>Espacio exclusivo para que la OAP registre el porcentaje de avance esperado sobre la actividad al corte del seguimiento.</t>
        </r>
      </text>
    </comment>
    <comment ref="AW7" authorId="2" shapeId="0" xr:uid="{87854A5E-74DF-4040-B1B2-6812C799D01E}">
      <text>
        <r>
          <rPr>
            <sz val="9"/>
            <color indexed="81"/>
            <rFont val="Tahoma"/>
            <family val="2"/>
          </rPr>
          <t>Espacio exclusivo para que la OAP registre el porcentaje de avance esperado sobre el compromiso al corte del seguimiento.</t>
        </r>
      </text>
    </comment>
    <comment ref="AX7" authorId="1" shapeId="0" xr:uid="{3BAA4078-AE91-498C-8485-519A8EC6A2AD}">
      <text>
        <r>
          <rPr>
            <sz val="9"/>
            <color indexed="81"/>
            <rFont val="Tahoma"/>
            <family val="2"/>
          </rPr>
          <t xml:space="preserve">Indique el corte del seguimiento. </t>
        </r>
      </text>
    </comment>
    <comment ref="AY7" authorId="1" shapeId="0" xr:uid="{71A24DD3-3FDF-4E70-8CAC-A1D0846506EE}">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Z7" authorId="1" shapeId="0" xr:uid="{B30B99B9-5364-431E-8703-050D107E0AB4}">
      <text>
        <r>
          <rPr>
            <sz val="9"/>
            <color indexed="81"/>
            <rFont val="Tahoma"/>
            <family val="2"/>
          </rPr>
          <t>Describa el avance cualitativo de lo ejecutado sobre las actividades y productos programados, realizados durante el periodo de reporte.</t>
        </r>
      </text>
    </comment>
    <comment ref="BA7" authorId="2" shapeId="0" xr:uid="{9620E2F5-E5A4-48C7-9BC6-F8568C985B0A}">
      <text>
        <r>
          <rPr>
            <sz val="9"/>
            <color indexed="81"/>
            <rFont val="Tahoma"/>
            <family val="2"/>
          </rPr>
          <t>Espacio exclusivo que la OAP registre sus observaciones ante el reporte suministrado por la dependencia responsable.</t>
        </r>
      </text>
    </comment>
    <comment ref="BB7" authorId="1" shapeId="0" xr:uid="{09083A8D-AD8E-4EF8-9DF7-39A022BBFD2B}">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BC7" authorId="2" shapeId="0" xr:uid="{7B5967C0-0422-4891-AE71-66BB042C92ED}">
      <text>
        <r>
          <rPr>
            <sz val="9"/>
            <color indexed="81"/>
            <rFont val="Tahoma"/>
            <family val="2"/>
          </rPr>
          <t>Espacio exclusivo para que la OAP registre el porcentaje de avance esperado sobre la actividad al corte del seguimiento.</t>
        </r>
      </text>
    </comment>
    <comment ref="BD7" authorId="2" shapeId="0" xr:uid="{52DE0BEC-3E3F-4D6E-B59F-10B6B2DC986B}">
      <text>
        <r>
          <rPr>
            <sz val="9"/>
            <color indexed="81"/>
            <rFont val="Tahoma"/>
            <family val="2"/>
          </rPr>
          <t>Espacio exclusivo para que la OAP registre el porcentaje de avance esperado sobre el compromiso al corte del seguimiento.</t>
        </r>
      </text>
    </comment>
    <comment ref="R8" authorId="3" shapeId="0" xr:uid="{5494AB15-AC31-4A1B-8894-5A7D0634DE26}">
      <text>
        <r>
          <rPr>
            <b/>
            <sz val="9"/>
            <color indexed="81"/>
            <rFont val="Tahoma"/>
            <charset val="1"/>
          </rPr>
          <t xml:space="preserve">No se había definido por procedimiento </t>
        </r>
        <r>
          <rPr>
            <sz val="9"/>
            <color indexed="81"/>
            <rFont val="Tahoma"/>
            <charset val="1"/>
          </rPr>
          <t xml:space="preserve">
</t>
        </r>
      </text>
    </comment>
    <comment ref="Z8" authorId="3" shapeId="0" xr:uid="{91B6024E-A9B3-49DA-A495-4FC89D5890A7}">
      <text>
        <r>
          <rPr>
            <sz val="9"/>
            <color indexed="81"/>
            <rFont val="Tahoma"/>
            <charset val="1"/>
          </rPr>
          <t xml:space="preserve">No se había definido por procedimiento 
</t>
        </r>
      </text>
    </comment>
    <comment ref="AA8" authorId="3" shapeId="0" xr:uid="{E3D092E9-779F-4A10-AE48-079BBB23B76D}">
      <text>
        <r>
          <rPr>
            <sz val="9"/>
            <color indexed="81"/>
            <rFont val="Tahoma"/>
            <charset val="1"/>
          </rPr>
          <t xml:space="preserve">No se había definido por procedimiento 
</t>
        </r>
      </text>
    </comment>
    <comment ref="AB8" authorId="3" shapeId="0" xr:uid="{0BD4C24E-B806-4D9F-B0D9-E535CB797F8A}">
      <text>
        <r>
          <rPr>
            <sz val="9"/>
            <color indexed="81"/>
            <rFont val="Tahoma"/>
            <charset val="1"/>
          </rPr>
          <t xml:space="preserve">No se había definido por procedimiento 
</t>
        </r>
      </text>
    </comment>
    <comment ref="R9" authorId="3" shapeId="0" xr:uid="{0AA0C380-3461-4B05-A042-37E177CB9D2A}">
      <text>
        <r>
          <rPr>
            <b/>
            <sz val="9"/>
            <color indexed="81"/>
            <rFont val="Tahoma"/>
            <charset val="1"/>
          </rPr>
          <t xml:space="preserve">No se había definido por procedimiento </t>
        </r>
        <r>
          <rPr>
            <sz val="9"/>
            <color indexed="81"/>
            <rFont val="Tahoma"/>
            <charset val="1"/>
          </rPr>
          <t xml:space="preserve">
</t>
        </r>
      </text>
    </comment>
    <comment ref="Z9" authorId="3" shapeId="0" xr:uid="{DBEFEF8C-6004-4DF7-AE5B-DD1481F5EFDB}">
      <text>
        <r>
          <rPr>
            <sz val="9"/>
            <color indexed="81"/>
            <rFont val="Tahoma"/>
            <charset val="1"/>
          </rPr>
          <t xml:space="preserve">No se había definido por procedimiento 
</t>
        </r>
      </text>
    </comment>
    <comment ref="AA9" authorId="3" shapeId="0" xr:uid="{A7BB8A47-7951-43BE-9797-2D1FB99D7C5A}">
      <text>
        <r>
          <rPr>
            <sz val="9"/>
            <color indexed="81"/>
            <rFont val="Tahoma"/>
            <charset val="1"/>
          </rPr>
          <t xml:space="preserve">No se había definido por procedimiento 
</t>
        </r>
      </text>
    </comment>
    <comment ref="AB9" authorId="3" shapeId="0" xr:uid="{DB7CA257-9A7B-41A5-B5EC-3F0A4C225597}">
      <text>
        <r>
          <rPr>
            <sz val="9"/>
            <color indexed="81"/>
            <rFont val="Tahoma"/>
            <charset val="1"/>
          </rPr>
          <t xml:space="preserve">No se había definido por procedimiento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Alejandra Sabogal</author>
    <author>USUARIO</author>
    <author>Alejandra Paola Sabogal Riveros</author>
    <author>Johana Andrea Zambrano Jimenez</author>
    <author>tc={76AED1B2-B529-417B-B6B7-8EEB52457864}</author>
  </authors>
  <commentList>
    <comment ref="A5" authorId="0" shapeId="0" xr:uid="{90E33822-1F20-4DC4-9258-618D070F99ED}">
      <text>
        <r>
          <rPr>
            <sz val="9"/>
            <color indexed="81"/>
            <rFont val="Tahoma"/>
            <family val="2"/>
          </rPr>
          <t xml:space="preserve">En esta sección, se registra toda la información relacionada con la propuesta de mejora a la gestión institucional de la entidad recibida a través de los espacios de diálogo de rendición de cuentas, así como el grupo de valor que la formula.
</t>
        </r>
        <r>
          <rPr>
            <b/>
            <u/>
            <sz val="9"/>
            <color indexed="81"/>
            <rFont val="Tahoma"/>
            <family val="2"/>
          </rPr>
          <t>LAS COLUMNAS H, I y J DEBEN OCULTARSE AL MOMENTO DE LA PUBLICACIÓN DEL INSTRUMENTO EN LA PÁGINA WEB.</t>
        </r>
      </text>
    </comment>
    <comment ref="G5" authorId="0" shapeId="0" xr:uid="{EAC31177-054F-4CC6-89E3-6C866281653D}">
      <text>
        <r>
          <rPr>
            <sz val="9"/>
            <color indexed="81"/>
            <rFont val="Tahoma"/>
            <family val="2"/>
          </rPr>
          <t xml:space="preserve">En esta sección, se diligencia la información relacionada con la viabilización y adquisición de compromisos de mejora a la gestión, así como la justificación de aquellas propuestas que no se constituyen como compromiso. </t>
        </r>
      </text>
    </comment>
    <comment ref="P5" authorId="1" shapeId="0" xr:uid="{8DB0F082-D0D5-4575-92AB-311325EF4CD5}">
      <text>
        <r>
          <rPr>
            <sz val="9"/>
            <color indexed="81"/>
            <rFont val="Tahoma"/>
            <family val="2"/>
          </rPr>
          <t>En esta sección, se diligencia la programación relacionada con los compromisos de mejora a la gestión adquiridos.</t>
        </r>
      </text>
    </comment>
    <comment ref="Z5" authorId="2" shapeId="0" xr:uid="{4DF95B1F-6747-42E6-9811-3AB2DA7AFFEB}">
      <text>
        <r>
          <rPr>
            <sz val="9"/>
            <color indexed="81"/>
            <rFont val="Tahoma"/>
            <family val="2"/>
          </rPr>
          <t>En esta sección se diligencia la información relacionada con la aprobación o no de los compromisos viabilizados, su programación y planes de trabajo, en Comité Directivo.</t>
        </r>
      </text>
    </comment>
    <comment ref="AC5" authorId="1" shapeId="0" xr:uid="{995CAE06-6B34-448E-BB71-6E730C2FB7CB}">
      <text>
        <r>
          <rPr>
            <sz val="9"/>
            <color indexed="81"/>
            <rFont val="Tahoma"/>
            <family val="2"/>
          </rPr>
          <t>En esta sección, se diligencian los diversos reportes cuatrimestrales relacionados con los compromisos de mejora a la gestión adquiridos.</t>
        </r>
      </text>
    </comment>
    <comment ref="A6" authorId="1" shapeId="0" xr:uid="{CBDB687D-F11F-42A3-9C30-0DB2911B3257}">
      <text>
        <r>
          <rPr>
            <sz val="9"/>
            <color indexed="81"/>
            <rFont val="Tahoma"/>
            <family val="2"/>
          </rPr>
          <t>Indique un número único para cada propuesta recibida.</t>
        </r>
      </text>
    </comment>
    <comment ref="B6" authorId="1" shapeId="0" xr:uid="{3FCDF5C9-BF10-400D-B749-8E5F1B6FB777}">
      <text>
        <r>
          <rPr>
            <sz val="9"/>
            <color indexed="81"/>
            <rFont val="Tahoma"/>
            <family val="2"/>
          </rPr>
          <t>Use la lista desplegable para seleccionar el tipo de espacio de diálogo de rendición de cuentas a través del cual se recibe la propuesta de mejora a la gestión institucional de la entidad.</t>
        </r>
      </text>
    </comment>
    <comment ref="C6" authorId="0" shapeId="0" xr:uid="{828E27AF-CBE5-43A5-9CC8-4F3BC8156CB6}">
      <text>
        <r>
          <rPr>
            <sz val="9"/>
            <color indexed="81"/>
            <rFont val="Tahoma"/>
            <family val="2"/>
          </rPr>
          <t>Diligencie la fecha en que se llevó a cabo el espacio de diálogo de rendición de cuentas en el que se recibió la propuesta de mejora a la gestión institucional de la entidad.</t>
        </r>
      </text>
    </comment>
    <comment ref="D6" authorId="1" shapeId="0" xr:uid="{E8E73A1A-80C3-42D6-9A92-6E67BE44B255}">
      <text>
        <r>
          <rPr>
            <sz val="9"/>
            <color indexed="81"/>
            <rFont val="Tahoma"/>
            <family val="2"/>
          </rPr>
          <t xml:space="preserve">Use la lista desplegable para seleccionar el medio a través del cual se recibe la propuesta, con el fin de identificar claramente la fuente de evidencia de la misma.
</t>
        </r>
      </text>
    </comment>
    <comment ref="E6" authorId="0" shapeId="0" xr:uid="{EF933C0A-3935-41B4-AD40-B2AD8ED8966F}">
      <text>
        <r>
          <rPr>
            <sz val="9"/>
            <color indexed="81"/>
            <rFont val="Tahoma"/>
            <family val="2"/>
          </rPr>
          <t>Describa la propuesta de mejora a la gestión institucional de la entidad, teniendo en cuenta: contextualización de la propuesta, alcance de la misma y lo que se pretente lograr a través de su implementación.</t>
        </r>
      </text>
    </comment>
    <comment ref="F6" authorId="0" shapeId="0" xr:uid="{B91C40DC-6D88-46FA-983F-FEFB97299B3C}">
      <text>
        <r>
          <rPr>
            <sz val="9"/>
            <color indexed="81"/>
            <rFont val="Tahoma"/>
            <family val="2"/>
          </rPr>
          <t>Use la lista desplegable para seleccionar el grupo de valor que realiza la propuesta de mejora a la gestión institucional de la entidad.</t>
        </r>
      </text>
    </comment>
    <comment ref="G6" authorId="0" shapeId="0" xr:uid="{06CA84D7-7AC9-4407-8AA1-C60876EFDC8F}">
      <text>
        <r>
          <rPr>
            <sz val="9"/>
            <color indexed="81"/>
            <rFont val="Tahoma"/>
            <family val="2"/>
          </rPr>
          <t xml:space="preserve">Diligencie la fecha en que llevó a cabo la mesa de viabilización. </t>
        </r>
      </text>
    </comment>
    <comment ref="H6" authorId="0" shapeId="0" xr:uid="{873124EA-22CF-4CEA-BCA9-D00A41A2D69D}">
      <text>
        <r>
          <rPr>
            <sz val="9"/>
            <color indexed="81"/>
            <rFont val="Tahoma"/>
            <family val="2"/>
          </rPr>
          <t>Enliste las dependencias que participaron en el proceso de viabilización.</t>
        </r>
      </text>
    </comment>
    <comment ref="I6" authorId="0" shapeId="0" xr:uid="{5340DF02-6A39-4099-BABB-0441F579CBBD}">
      <text>
        <r>
          <rPr>
            <sz val="9"/>
            <color indexed="81"/>
            <rFont val="Tahoma"/>
            <family val="2"/>
          </rPr>
          <t>Use la lista desplegable para seleccionar si la propuesta de mejora a la gestión es competencia de la ANLA o no. Si marca "SÍ", pase a la columna L; si marca "NO", no continúe con el proceso de viabilización.</t>
        </r>
      </text>
    </comment>
    <comment ref="J6" authorId="0" shapeId="0" xr:uid="{1FA19159-F8CC-4C3D-9F1F-CE21D1F62DE0}">
      <text>
        <r>
          <rPr>
            <sz val="9"/>
            <color indexed="81"/>
            <rFont val="Tahoma"/>
            <family val="2"/>
          </rPr>
          <t xml:space="preserve">Use la lista desplegable para seleccionar si la propuesta de mejora a la gestión, tras el proceso de </t>
        </r>
        <r>
          <rPr>
            <b/>
            <sz val="9"/>
            <color indexed="81"/>
            <rFont val="Tahoma"/>
            <family val="2"/>
          </rPr>
          <t>viabilización</t>
        </r>
        <r>
          <rPr>
            <sz val="9"/>
            <color indexed="81"/>
            <rFont val="Tahoma"/>
            <family val="2"/>
          </rPr>
          <t xml:space="preserve"> (en el cual se determina con el equipo de técnicos conocedores del tema al que se refiere la propuesta, si se deben y pueden llevar a cabo acciones adicionales a las que ya la entidad se encuentra adelantando, para mejorar la gestión), se constituye como un compromiso. Si marca "SÍ", pase a la columna N; si marca "NO", pase a la columna M.</t>
        </r>
      </text>
    </comment>
    <comment ref="K6" authorId="0" shapeId="0" xr:uid="{F36B77B7-7916-4BF7-9147-6117F8C6713F}">
      <text>
        <r>
          <rPr>
            <sz val="9"/>
            <color indexed="81"/>
            <rFont val="Tahoma"/>
            <family val="2"/>
          </rPr>
          <t>Diligencie el porqué la propuesta de mejora a la gestión institucional no procede como compromiso. Tenga en cuenta si se debe, por ejemplo, a que: no se cuentan con recursos (financieros o humanos) para llevar a cabo acciones adicionales a las que ya se están adelantando; si al depender de la colaboración de un tercero y éste no manifesta su apoyo, no es posible llevarlo a cabo; entre otras razones.</t>
        </r>
      </text>
    </comment>
    <comment ref="L6" authorId="1" shapeId="0" xr:uid="{58A4BA6C-4925-490E-AC32-286773AB5EAE}">
      <text>
        <r>
          <rPr>
            <sz val="9"/>
            <color indexed="81"/>
            <rFont val="Tahoma"/>
            <family val="2"/>
          </rPr>
          <t xml:space="preserve">Numere ordenadamente los compromisos adquiridos. </t>
        </r>
        <r>
          <rPr>
            <b/>
            <sz val="9"/>
            <color indexed="81"/>
            <rFont val="Tahoma"/>
            <family val="2"/>
          </rPr>
          <t xml:space="preserve">Si de una misma propuesta se desprende más de un compromiso, debe combinar la fila con la información de las casillas previas. </t>
        </r>
        <r>
          <rPr>
            <sz val="9"/>
            <color indexed="81"/>
            <rFont val="Tahoma"/>
            <family val="2"/>
          </rPr>
          <t>En aquellas propuestas que no se constituyen compromiso, se debe diligenciar: NA.</t>
        </r>
      </text>
    </comment>
    <comment ref="M6" authorId="0" shapeId="0" xr:uid="{0EB367EC-3D33-4B3B-B4D0-69699A204C2E}">
      <text>
        <r>
          <rPr>
            <sz val="9"/>
            <color indexed="81"/>
            <rFont val="Tahoma"/>
            <family val="2"/>
          </rPr>
          <t xml:space="preserve">Diligencie de la manera más contundente a qué se compromete la dependencia durante la vigencia, teniendo en cuenta el alcance realizable, si se requiere trabajar con otras entidades o grupos de valor, entre otros factores relevantes. Inicie siempre con un verbo en infinitivo. </t>
        </r>
        <r>
          <rPr>
            <b/>
            <sz val="9"/>
            <color indexed="81"/>
            <rFont val="Tahoma"/>
            <family val="2"/>
          </rPr>
          <t xml:space="preserve">Tenga en cuenta que, si el compromiso abarca más de una vigencia, debe determinar alcances para cada año. Si de una misma propuesta se desprende más de un compromiso, debe combinar la fila con la información de las casillas previas. </t>
        </r>
      </text>
    </comment>
    <comment ref="N6" authorId="0" shapeId="0" xr:uid="{3E15A019-9EDF-42E8-9D8B-4011F2EF9EF3}">
      <text>
        <r>
          <rPr>
            <sz val="9"/>
            <color indexed="81"/>
            <rFont val="Tahoma"/>
            <family val="2"/>
          </rPr>
          <t xml:space="preserve">Diligencie la dependencia responable del cumplimiento del compromiso de mejora a la gestión institucional de la entidad. </t>
        </r>
        <r>
          <rPr>
            <b/>
            <sz val="9"/>
            <color indexed="81"/>
            <rFont val="Tahoma"/>
            <family val="2"/>
          </rPr>
          <t>En caso de que el compromiso requiera el apoyo de otras dependencias, corresponde a la dependencia responsable tramitar la articulación con la(s) dependencia(s) corresponsable(s) y demás acciones necesarias para el cumplimiento del compromiso.</t>
        </r>
      </text>
    </comment>
    <comment ref="O6" authorId="1" shapeId="0" xr:uid="{0751F005-135E-46BD-8521-BAAB30F60C01}">
      <text>
        <r>
          <rPr>
            <sz val="9"/>
            <color indexed="81"/>
            <rFont val="Tahoma"/>
            <family val="2"/>
          </rPr>
          <t xml:space="preserve">Diligencie la(s) dependencia(s) corresponable(s) del cumplimiento de la actividad de mejora a la gestión institucional de la entidad. </t>
        </r>
        <r>
          <rPr>
            <b/>
            <sz val="9"/>
            <color indexed="81"/>
            <rFont val="Tahoma"/>
            <family val="2"/>
          </rPr>
          <t>Esta corresponsabilidad debe ser concertada por la dependencia responsable.</t>
        </r>
      </text>
    </comment>
    <comment ref="P6" authorId="1" shapeId="0" xr:uid="{44A1BAB3-27C5-4D35-AC47-A791650EEC1B}">
      <text>
        <r>
          <rPr>
            <sz val="9"/>
            <color indexed="81"/>
            <rFont val="Tahoma"/>
            <family val="2"/>
          </rPr>
          <t>Numere ordenadamente las actividades que planea implementar para dar cumplimiento al compromiso adquirido.</t>
        </r>
        <r>
          <rPr>
            <b/>
            <sz val="9"/>
            <color indexed="81"/>
            <rFont val="Tahoma"/>
            <family val="2"/>
          </rPr>
          <t xml:space="preserve"> Si de un mismo compromiso se desprende más de una actividad debe combinar la fila con la información de las casillas previas. </t>
        </r>
      </text>
    </comment>
    <comment ref="Q6" authorId="0" shapeId="0" xr:uid="{D2D5E9E9-2BDC-4939-B17E-3C3BAB9B0F57}">
      <text>
        <r>
          <rPr>
            <sz val="9"/>
            <color indexed="81"/>
            <rFont val="Tahoma"/>
            <family val="2"/>
          </rPr>
          <t xml:space="preserve">Diligencie las actividades programadas para dar cumplimiento al compromiso de mejora a la gestión adquirido. </t>
        </r>
        <r>
          <rPr>
            <b/>
            <sz val="9"/>
            <color indexed="81"/>
            <rFont val="Tahoma"/>
            <family val="2"/>
          </rPr>
          <t>Tenga en cuenta que sobre estas actividades se solicitará el reporte de avance de manera cuatrimestral.</t>
        </r>
      </text>
    </comment>
    <comment ref="R6" authorId="1" shapeId="0" xr:uid="{44ACE273-5BFD-4B52-994C-A12CA5222CF2}">
      <text>
        <r>
          <rPr>
            <sz val="9"/>
            <color indexed="81"/>
            <rFont val="Tahoma"/>
            <family val="2"/>
          </rPr>
          <t>Seleccione si la actividad requiere la elaboración de plan de trabajo anual.</t>
        </r>
      </text>
    </comment>
    <comment ref="S6" authorId="1" shapeId="0" xr:uid="{F32C4225-F8F7-4558-8C4C-0970BFBDB4B2}">
      <text>
        <r>
          <rPr>
            <sz val="9"/>
            <color indexed="81"/>
            <rFont val="Tahoma"/>
            <family val="2"/>
          </rPr>
          <t>Diligencie el porcentaje otorgado a cada actividad programada.</t>
        </r>
        <r>
          <rPr>
            <b/>
            <sz val="9"/>
            <color indexed="81"/>
            <rFont val="Tahoma"/>
            <family val="2"/>
          </rPr>
          <t xml:space="preserve"> Tenga en cuenta que para cada compromiso, el peso de las actividades debe sumar 100%.</t>
        </r>
      </text>
    </comment>
    <comment ref="T6" authorId="2" shapeId="0" xr:uid="{D82604A5-2290-4D57-AF51-3F9E2761567E}">
      <text>
        <r>
          <rPr>
            <sz val="9"/>
            <color indexed="81"/>
            <rFont val="Tahoma"/>
            <family val="2"/>
          </rPr>
          <t>Indique la meta cuantitativa del producto esperado para dar cumplimiento a la actividad programada.</t>
        </r>
        <r>
          <rPr>
            <b/>
            <sz val="9"/>
            <color indexed="81"/>
            <rFont val="Tahoma"/>
            <family val="2"/>
          </rPr>
          <t xml:space="preserve"> </t>
        </r>
      </text>
    </comment>
    <comment ref="U6" authorId="0" shapeId="0" xr:uid="{5719B37A-9757-4A81-B54D-3302C3FD7ECF}">
      <text>
        <r>
          <rPr>
            <sz val="9"/>
            <color indexed="81"/>
            <rFont val="Tahoma"/>
            <family val="2"/>
          </rPr>
          <t xml:space="preserve">Indique el producto deseado para dar cumplimiento a la actividad programada. Ej: documento(s), mesas de trabajo, capacitaciones, espacios de diálogo, acciones de racionalización de trámites, entre otros. </t>
        </r>
      </text>
    </comment>
    <comment ref="V6" authorId="0" shapeId="0" xr:uid="{ACD36C3E-F71D-4CDF-8E44-2B6A91A114D5}">
      <text>
        <r>
          <rPr>
            <sz val="9"/>
            <color indexed="81"/>
            <rFont val="Tahoma"/>
            <family val="2"/>
          </rPr>
          <t xml:space="preserve">Diligencie la dependencia responsable del cumplimiento de la actividad. </t>
        </r>
        <r>
          <rPr>
            <b/>
            <sz val="9"/>
            <color indexed="81"/>
            <rFont val="Tahoma"/>
            <family val="2"/>
          </rPr>
          <t xml:space="preserve">Tenga en cuenta que a esta dependencia se le solicitará el reporte de avance de manera cuatrimestral; sin embargo, corresponde a la dependencia responsable de cumplir el compromiso, llevar a cabo las acciones necesarias para el cumplimiento del mismo. </t>
        </r>
      </text>
    </comment>
    <comment ref="W6" authorId="2" shapeId="0" xr:uid="{B5ABE21F-953F-44EB-9359-314374E7139E}">
      <text>
        <r>
          <rPr>
            <sz val="9"/>
            <color indexed="81"/>
            <rFont val="Tahoma"/>
            <family val="2"/>
          </rPr>
          <t>Diligencie la(s) dependencia(s) corresponable(s) del cumplimiento de la actividad de mejora a la gestión institucional de la entidad.</t>
        </r>
        <r>
          <rPr>
            <b/>
            <sz val="9"/>
            <color indexed="81"/>
            <rFont val="Tahoma"/>
            <family val="2"/>
          </rPr>
          <t xml:space="preserve"> Esta corresponsabilidad debe ser concertada por la dependencia responsable.</t>
        </r>
      </text>
    </comment>
    <comment ref="X6" authorId="0" shapeId="0" xr:uid="{FDFAB5A1-33FE-43A7-9424-27C9B4667A33}">
      <text>
        <r>
          <rPr>
            <sz val="9"/>
            <color indexed="81"/>
            <rFont val="Tahoma"/>
            <family val="2"/>
          </rPr>
          <t xml:space="preserve">Diligencie la fecha de inicio para la ejecución de la actividad programada. La fecha de inicio debe corresponder siempre al primer día calendario del mes. </t>
        </r>
        <r>
          <rPr>
            <b/>
            <sz val="9"/>
            <color indexed="81"/>
            <rFont val="Tahoma"/>
            <family val="2"/>
          </rPr>
          <t xml:space="preserve">Tenga en cuenta que, dependiendo de la fecha de inicio, se solicitará, dentro del reporte cuatrimestral correspondiente, el avance de lo programado. </t>
        </r>
      </text>
    </comment>
    <comment ref="Y6" authorId="0" shapeId="0" xr:uid="{013AF756-DAC0-4DBC-90F8-B9EE909BE4DA}">
      <text>
        <r>
          <rPr>
            <sz val="9"/>
            <color indexed="81"/>
            <rFont val="Tahoma"/>
            <family val="2"/>
          </rPr>
          <t xml:space="preserve">Diligencie la fecha de finalización de la ejecución de la actividad programada. La fecha de finalización debe corresponder siempre al último día calendario del mes. </t>
        </r>
        <r>
          <rPr>
            <b/>
            <sz val="9"/>
            <color indexed="81"/>
            <rFont val="Tahoma"/>
            <family val="2"/>
          </rPr>
          <t xml:space="preserve">Tenga en cuenta que, una vez cumplida esta fecha, se solicitará el reporte del producto finalizado. Si culminado este plazo, no se cuenta con evidencia del 100% de ejecución de la actividad, el compromiso pasará automáticamente a constituir una materialización del riesgo RG-PC-37: Posibilidad de afectación reputacional por incumplimiento de los compromisos adquiridos en espacios de rendición de cuentas con los grupos de valor, debido a la desarticulación entre las dependencias involucradas y la deficiencia en los lineamientos para el reporte y seguimiento de los mismos, y acarrerará plan de mejoramiento interno. </t>
        </r>
      </text>
    </comment>
    <comment ref="Z6" authorId="2" shapeId="0" xr:uid="{7B821040-73E7-481B-8E6D-E51ACD70A54F}">
      <text>
        <r>
          <rPr>
            <sz val="9"/>
            <color indexed="81"/>
            <rFont val="Tahoma"/>
            <family val="2"/>
          </rPr>
          <t>Indique la fecha del Comité Directivo en que se sometieron a aprobación los compromisos viabilizados, su programación y planes de trabajo.</t>
        </r>
      </text>
    </comment>
    <comment ref="AA6" authorId="2" shapeId="0" xr:uid="{5CB418D9-74FD-4535-9131-3CB61AE7B1B4}">
      <text>
        <r>
          <rPr>
            <sz val="9"/>
            <color indexed="81"/>
            <rFont val="Tahoma"/>
            <family val="2"/>
          </rPr>
          <t>Indique si compromisos viabilizados, su programación y planes de trabajo fueron aprobados por el Comité Directivo. Tenga en cuenta:</t>
        </r>
        <r>
          <rPr>
            <b/>
            <u/>
            <sz val="9"/>
            <color indexed="81"/>
            <rFont val="Tahoma"/>
            <family val="2"/>
          </rPr>
          <t xml:space="preserve"> Si fueron aprobados NO DEBE</t>
        </r>
        <r>
          <rPr>
            <sz val="9"/>
            <color indexed="81"/>
            <rFont val="Tahoma"/>
            <family val="2"/>
          </rPr>
          <t xml:space="preserve"> diligenciar la columna AF "OBSEVACIONES RECIBIDAS POR COMITÉ DIRECTIVO"; </t>
        </r>
        <r>
          <rPr>
            <b/>
            <u/>
            <sz val="9"/>
            <color indexed="81"/>
            <rFont val="Tahoma"/>
            <family val="2"/>
          </rPr>
          <t>si no fueron aprobados, DEBE</t>
        </r>
        <r>
          <rPr>
            <sz val="9"/>
            <color indexed="81"/>
            <rFont val="Tahoma"/>
            <family val="2"/>
          </rPr>
          <t xml:space="preserve"> diligenciar la columna AF "OBSEVACIONES RECIBIDAS POR COMITÉ DIRECTIVO.</t>
        </r>
      </text>
    </comment>
    <comment ref="AB6" authorId="2" shapeId="0" xr:uid="{F4DF0C31-DEDF-4D77-9901-8FC2CCF2120D}">
      <text>
        <r>
          <rPr>
            <sz val="9"/>
            <color indexed="81"/>
            <rFont val="Tahoma"/>
            <family val="2"/>
          </rPr>
          <t xml:space="preserve">Esta columna </t>
        </r>
        <r>
          <rPr>
            <b/>
            <u/>
            <sz val="9"/>
            <color indexed="81"/>
            <rFont val="Tahoma"/>
            <family val="2"/>
          </rPr>
          <t>únicamente se diligencia en caso de que NO SE HAYA APROBADO el compromiso</t>
        </r>
        <r>
          <rPr>
            <sz val="9"/>
            <color indexed="81"/>
            <rFont val="Tahoma"/>
            <family val="2"/>
          </rPr>
          <t xml:space="preserve"> en Comité Directivo.</t>
        </r>
      </text>
    </comment>
    <comment ref="BE6" authorId="2" shapeId="0" xr:uid="{216C610D-516A-4887-95A1-26F16BFD3B94}">
      <text>
        <r>
          <rPr>
            <sz val="9"/>
            <color indexed="81"/>
            <rFont val="Tahoma"/>
            <family val="2"/>
          </rPr>
          <t xml:space="preserve">Espacio para el uso exclusivo de la OCI.
</t>
        </r>
      </text>
    </comment>
    <comment ref="AC7" authorId="1" shapeId="0" xr:uid="{EA60EB44-9778-4C4D-A3EE-56BE02460298}">
      <text>
        <r>
          <rPr>
            <sz val="9"/>
            <color indexed="81"/>
            <rFont val="Tahoma"/>
            <family val="2"/>
          </rPr>
          <t xml:space="preserve">Indique el corte del seguimiento. </t>
        </r>
      </text>
    </comment>
    <comment ref="AD7" authorId="1" shapeId="0" xr:uid="{0B67EFD3-0812-40C1-A516-8B5CFBE5E362}">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E7" authorId="1" shapeId="0" xr:uid="{AB9815C8-B64B-4FEA-A153-B5A4762B22FC}">
      <text>
        <r>
          <rPr>
            <sz val="9"/>
            <color indexed="81"/>
            <rFont val="Tahoma"/>
            <family val="2"/>
          </rPr>
          <t>Describa el avance cualitativo de lo ejecutado sobre las actividades y productos programados, realizados durante el periodo de reporte.</t>
        </r>
      </text>
    </comment>
    <comment ref="AF7" authorId="2" shapeId="0" xr:uid="{5931F811-B952-481E-ABAD-E94F1E949BD3}">
      <text>
        <r>
          <rPr>
            <sz val="9"/>
            <color indexed="81"/>
            <rFont val="Tahoma"/>
            <family val="2"/>
          </rPr>
          <t>Espacio exclusivo que la OAP registre sus observaciones ante el reporte suministrado por la dependencia responsable.</t>
        </r>
      </text>
    </comment>
    <comment ref="AG7" authorId="1" shapeId="0" xr:uid="{B4816877-8807-4A3B-99AC-69B550DA0410}">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AH7" authorId="2" shapeId="0" xr:uid="{6A4C9885-DFF5-4BB2-8AEA-8D0B6F9B870B}">
      <text>
        <r>
          <rPr>
            <sz val="9"/>
            <color indexed="81"/>
            <rFont val="Tahoma"/>
            <family val="2"/>
          </rPr>
          <t>Espacio exclusivo para que la OAP registre el porcentaje de avance esperado sobre la actividad al corte del seguimiento.</t>
        </r>
      </text>
    </comment>
    <comment ref="AI7" authorId="2" shapeId="0" xr:uid="{094BEC06-A9F2-451F-9B49-C70AE2AB6099}">
      <text>
        <r>
          <rPr>
            <sz val="9"/>
            <color indexed="81"/>
            <rFont val="Tahoma"/>
            <family val="2"/>
          </rPr>
          <t>Espacio exclusivo para que la OAP registre el porcentaje de avance esperado sobre el compromiso al corte del seguimiento.</t>
        </r>
      </text>
    </comment>
    <comment ref="AJ7" authorId="1" shapeId="0" xr:uid="{EE208702-2743-48D3-AAE2-090F5B121465}">
      <text>
        <r>
          <rPr>
            <sz val="9"/>
            <color indexed="81"/>
            <rFont val="Tahoma"/>
            <family val="2"/>
          </rPr>
          <t xml:space="preserve">Indique el corte del seguimiento. </t>
        </r>
      </text>
    </comment>
    <comment ref="AK7" authorId="1" shapeId="0" xr:uid="{9B9959B0-38EC-4250-9246-44DE68BC743E}">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L7" authorId="1" shapeId="0" xr:uid="{2A407650-5D43-4E33-A67A-4B6913FB76BD}">
      <text>
        <r>
          <rPr>
            <sz val="9"/>
            <color indexed="81"/>
            <rFont val="Tahoma"/>
            <family val="2"/>
          </rPr>
          <t>Describa el avance cualitativo de lo ejecutado sobre las actividades y productos programados, realizados durante el periodo de reporte.</t>
        </r>
      </text>
    </comment>
    <comment ref="AM7" authorId="2" shapeId="0" xr:uid="{CD14A165-6321-46C4-92E3-DD762BBBA644}">
      <text>
        <r>
          <rPr>
            <sz val="9"/>
            <color indexed="81"/>
            <rFont val="Tahoma"/>
            <family val="2"/>
          </rPr>
          <t>Espacio exclusivo que la OAP registre sus observaciones ante el reporte suministrado por la dependencia responsable.</t>
        </r>
      </text>
    </comment>
    <comment ref="AN7" authorId="1" shapeId="0" xr:uid="{2AB79883-2AA3-48D5-8B65-AE23D2EC63BD}">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AO7" authorId="2" shapeId="0" xr:uid="{7201D50A-E697-4CD9-B0A8-5A3AA8E67FE9}">
      <text>
        <r>
          <rPr>
            <sz val="9"/>
            <color indexed="81"/>
            <rFont val="Tahoma"/>
            <family val="2"/>
          </rPr>
          <t>Espacio exclusivo para que la OAP registre el porcentaje de avance esperado sobre la actividad al corte del seguimiento.</t>
        </r>
      </text>
    </comment>
    <comment ref="AP7" authorId="2" shapeId="0" xr:uid="{4D8D55C4-3945-429F-B83F-855772F9CFBC}">
      <text>
        <r>
          <rPr>
            <sz val="9"/>
            <color indexed="81"/>
            <rFont val="Tahoma"/>
            <family val="2"/>
          </rPr>
          <t>Espacio exclusivo para que la OAP registre el porcentaje de avance esperado sobre el compromiso al corte del seguimiento.</t>
        </r>
      </text>
    </comment>
    <comment ref="AQ7" authorId="1" shapeId="0" xr:uid="{7DF5A1F5-2F80-4AD4-BBF8-CEE09DB1A31B}">
      <text>
        <r>
          <rPr>
            <sz val="9"/>
            <color indexed="81"/>
            <rFont val="Tahoma"/>
            <family val="2"/>
          </rPr>
          <t xml:space="preserve">Indique el corte del seguimiento. </t>
        </r>
      </text>
    </comment>
    <comment ref="AR7" authorId="1" shapeId="0" xr:uid="{FD741137-4888-4FAA-8831-9F1CD2AFCA2E}">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S7" authorId="1" shapeId="0" xr:uid="{C905B771-20F4-4DF5-A4D2-74B24386A738}">
      <text>
        <r>
          <rPr>
            <sz val="9"/>
            <color indexed="81"/>
            <rFont val="Tahoma"/>
            <family val="2"/>
          </rPr>
          <t>Describa el avance cualitativo de lo ejecutado sobre las actividades y productos programados, realizados durante el periodo de reporte.</t>
        </r>
      </text>
    </comment>
    <comment ref="AT7" authorId="2" shapeId="0" xr:uid="{3DC78C1E-3477-4478-88DC-23D03062ABCF}">
      <text>
        <r>
          <rPr>
            <sz val="9"/>
            <color indexed="81"/>
            <rFont val="Tahoma"/>
            <family val="2"/>
          </rPr>
          <t>Espacio exclusivo que la OAP registre sus observaciones ante el reporte suministrado por la dependencia responsable.</t>
        </r>
      </text>
    </comment>
    <comment ref="AU7" authorId="1" shapeId="0" xr:uid="{5FE4684F-4F55-4DFD-A18E-9A300CB4BA80}">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AV7" authorId="2" shapeId="0" xr:uid="{23E1DBC7-4150-412B-A4B2-096B4B7005C0}">
      <text>
        <r>
          <rPr>
            <sz val="9"/>
            <color indexed="81"/>
            <rFont val="Tahoma"/>
            <family val="2"/>
          </rPr>
          <t>Espacio exclusivo para que la OAP registre el porcentaje de avance esperado sobre la actividad al corte del seguimiento.</t>
        </r>
      </text>
    </comment>
    <comment ref="AW7" authorId="2" shapeId="0" xr:uid="{CCE88A1B-64AB-492B-BD02-C54121BC8969}">
      <text>
        <r>
          <rPr>
            <sz val="9"/>
            <color indexed="81"/>
            <rFont val="Tahoma"/>
            <family val="2"/>
          </rPr>
          <t>Espacio exclusivo para que la OAP registre el porcentaje de avance esperado sobre el compromiso al corte del seguimiento.</t>
        </r>
      </text>
    </comment>
    <comment ref="AX7" authorId="1" shapeId="0" xr:uid="{2C9CBBCC-5395-48A5-B0AC-E56375AD77C2}">
      <text>
        <r>
          <rPr>
            <sz val="9"/>
            <color indexed="81"/>
            <rFont val="Tahoma"/>
            <family val="2"/>
          </rPr>
          <t xml:space="preserve">Indique el corte del seguimiento. </t>
        </r>
      </text>
    </comment>
    <comment ref="AY7" authorId="1" shapeId="0" xr:uid="{EEDE29FD-CED1-470E-B63A-EF06FDA0A88A}">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Z7" authorId="1" shapeId="0" xr:uid="{2A5CA3F3-E5CD-4512-B5EA-2169CE42443C}">
      <text>
        <r>
          <rPr>
            <sz val="9"/>
            <color indexed="81"/>
            <rFont val="Tahoma"/>
            <family val="2"/>
          </rPr>
          <t>Describa el avance cualitativo de lo ejecutado sobre las actividades y productos programados, realizados durante el periodo de reporte.</t>
        </r>
      </text>
    </comment>
    <comment ref="BA7" authorId="2" shapeId="0" xr:uid="{D5476B0A-8E8C-48B8-913E-2C60C9E292D0}">
      <text>
        <r>
          <rPr>
            <sz val="9"/>
            <color indexed="81"/>
            <rFont val="Tahoma"/>
            <family val="2"/>
          </rPr>
          <t>Espacio exclusivo que la OAP registre sus observaciones ante el reporte suministrado por la dependencia responsable.</t>
        </r>
      </text>
    </comment>
    <comment ref="BB7" authorId="1" shapeId="0" xr:uid="{F86E5486-8FD8-4D57-A837-D65BB727BB37}">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BC7" authorId="2" shapeId="0" xr:uid="{7276B0A9-E983-48BC-893C-303CFD31BB43}">
      <text>
        <r>
          <rPr>
            <sz val="9"/>
            <color indexed="81"/>
            <rFont val="Tahoma"/>
            <family val="2"/>
          </rPr>
          <t>Espacio exclusivo para que la OAP registre el porcentaje de avance esperado sobre la actividad al corte del seguimiento.</t>
        </r>
      </text>
    </comment>
    <comment ref="BD7" authorId="2" shapeId="0" xr:uid="{DFF00286-8315-4EC7-848D-FCCDB787C4BE}">
      <text>
        <r>
          <rPr>
            <sz val="9"/>
            <color indexed="81"/>
            <rFont val="Tahoma"/>
            <family val="2"/>
          </rPr>
          <t>Espacio exclusivo para que la OAP registre el porcentaje de avance esperado sobre el compromiso al corte del seguimiento.</t>
        </r>
      </text>
    </comment>
    <comment ref="R8" authorId="3" shapeId="0" xr:uid="{35286E10-60BA-44DE-ACC3-C560C7FC4F59}">
      <text>
        <r>
          <rPr>
            <sz val="9"/>
            <color indexed="81"/>
            <rFont val="Tahoma"/>
            <charset val="1"/>
          </rPr>
          <t xml:space="preserve">No se había definido por procedimiento 
</t>
        </r>
      </text>
    </comment>
    <comment ref="Z8" authorId="3" shapeId="0" xr:uid="{40388B66-04F3-4B6D-BF93-2DECE9552E25}">
      <text>
        <r>
          <rPr>
            <sz val="9"/>
            <color indexed="81"/>
            <rFont val="Tahoma"/>
            <charset val="1"/>
          </rPr>
          <t xml:space="preserve">No se había definido por procedimiento 
</t>
        </r>
      </text>
    </comment>
    <comment ref="AA8" authorId="3" shapeId="0" xr:uid="{0B38E8B3-B8F2-46AA-A1E6-57730761910A}">
      <text>
        <r>
          <rPr>
            <sz val="9"/>
            <color indexed="81"/>
            <rFont val="Tahoma"/>
            <charset val="1"/>
          </rPr>
          <t xml:space="preserve">No se había definido por procedimiento 
</t>
        </r>
      </text>
    </comment>
    <comment ref="AB8" authorId="3" shapeId="0" xr:uid="{72B3F7CA-B584-4585-9E8F-7CDF6F3FC33F}">
      <text>
        <r>
          <rPr>
            <sz val="9"/>
            <color indexed="81"/>
            <rFont val="Tahoma"/>
            <charset val="1"/>
          </rPr>
          <t xml:space="preserve">No se había definido por procedimiento 
</t>
        </r>
      </text>
    </comment>
    <comment ref="Z9" authorId="3" shapeId="0" xr:uid="{2C206CDF-99D7-4022-9CAC-32A8ACA73C86}">
      <text>
        <r>
          <rPr>
            <sz val="9"/>
            <color indexed="81"/>
            <rFont val="Tahoma"/>
            <charset val="1"/>
          </rPr>
          <t xml:space="preserve">No se había definido por procedimiento 
</t>
        </r>
      </text>
    </comment>
    <comment ref="AA9" authorId="3" shapeId="0" xr:uid="{53C43A5F-0C8F-4821-953C-22E5389332CE}">
      <text>
        <r>
          <rPr>
            <sz val="9"/>
            <color indexed="81"/>
            <rFont val="Tahoma"/>
            <charset val="1"/>
          </rPr>
          <t xml:space="preserve">No se había definido por procedimiento 
</t>
        </r>
      </text>
    </comment>
    <comment ref="AB9" authorId="3" shapeId="0" xr:uid="{548AB599-672F-4FDD-86F4-0C5EDB1B337E}">
      <text>
        <r>
          <rPr>
            <sz val="9"/>
            <color indexed="81"/>
            <rFont val="Tahoma"/>
            <charset val="1"/>
          </rPr>
          <t xml:space="preserve">No se había definido por procedimiento 
</t>
        </r>
      </text>
    </comment>
    <comment ref="Z10" authorId="3" shapeId="0" xr:uid="{BE9309DE-1A9C-4B5A-B197-B8040259DE4B}">
      <text>
        <r>
          <rPr>
            <sz val="9"/>
            <color indexed="81"/>
            <rFont val="Tahoma"/>
            <charset val="1"/>
          </rPr>
          <t xml:space="preserve">No se había definido por procedimiento 
</t>
        </r>
      </text>
    </comment>
    <comment ref="AA10" authorId="3" shapeId="0" xr:uid="{FAD9314F-640E-471C-BD2C-2933AE5E4FC5}">
      <text>
        <r>
          <rPr>
            <sz val="9"/>
            <color indexed="81"/>
            <rFont val="Tahoma"/>
            <charset val="1"/>
          </rPr>
          <t xml:space="preserve">No se había definido por procedimiento 
</t>
        </r>
      </text>
    </comment>
    <comment ref="AB10" authorId="3" shapeId="0" xr:uid="{4F076DA6-3A33-4EC2-85CC-3798D8DF0A9C}">
      <text>
        <r>
          <rPr>
            <sz val="9"/>
            <color indexed="81"/>
            <rFont val="Tahoma"/>
            <charset val="1"/>
          </rPr>
          <t xml:space="preserve">No se había definido por procedimiento 
</t>
        </r>
      </text>
    </comment>
    <comment ref="Z14" authorId="3" shapeId="0" xr:uid="{D01A3F65-6D1B-4C65-AFC3-1A8FAFD2861B}">
      <text>
        <r>
          <rPr>
            <sz val="9"/>
            <color indexed="81"/>
            <rFont val="Tahoma"/>
            <charset val="1"/>
          </rPr>
          <t xml:space="preserve">No se había definido por procedimiento 
</t>
        </r>
      </text>
    </comment>
    <comment ref="AA14" authorId="3" shapeId="0" xr:uid="{0EF83CB9-4B12-41A5-B1F9-B0C79EA395D5}">
      <text>
        <r>
          <rPr>
            <sz val="9"/>
            <color indexed="81"/>
            <rFont val="Tahoma"/>
            <charset val="1"/>
          </rPr>
          <t xml:space="preserve">No se había definido por procedimiento 
</t>
        </r>
      </text>
    </comment>
    <comment ref="AB14" authorId="3" shapeId="0" xr:uid="{AA6A20AD-9673-4CAC-A277-4168619BA0B9}">
      <text>
        <r>
          <rPr>
            <sz val="9"/>
            <color indexed="81"/>
            <rFont val="Tahoma"/>
            <charset val="1"/>
          </rPr>
          <t xml:space="preserve">No se había definido por procedimiento 
</t>
        </r>
      </text>
    </comment>
    <comment ref="Z15" authorId="3" shapeId="0" xr:uid="{87CDAD87-5197-41F2-AC85-D9A2183DABB3}">
      <text>
        <r>
          <rPr>
            <sz val="9"/>
            <color indexed="81"/>
            <rFont val="Tahoma"/>
            <charset val="1"/>
          </rPr>
          <t xml:space="preserve">No se había definido por procedimiento 
</t>
        </r>
      </text>
    </comment>
    <comment ref="AA15" authorId="3" shapeId="0" xr:uid="{9C5AB79D-E91A-4FC1-89AD-F486ED22BA03}">
      <text>
        <r>
          <rPr>
            <sz val="9"/>
            <color indexed="81"/>
            <rFont val="Tahoma"/>
            <charset val="1"/>
          </rPr>
          <t xml:space="preserve">No se había definido por procedimiento 
</t>
        </r>
      </text>
    </comment>
    <comment ref="AB15" authorId="3" shapeId="0" xr:uid="{29DB8803-2DAA-49DC-AFC2-D97332B6A431}">
      <text>
        <r>
          <rPr>
            <sz val="9"/>
            <color indexed="81"/>
            <rFont val="Tahoma"/>
            <charset val="1"/>
          </rPr>
          <t xml:space="preserve">No se había definido por procedimiento 
</t>
        </r>
      </text>
    </comment>
    <comment ref="AI15" authorId="4" shapeId="0" xr:uid="{76AED1B2-B529-417B-B6B7-8EEB5245786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valor de 77.7% a 55%, teniendo en cuenta el ajuste realizado al valor del peso en la actividad. (celda W15) </t>
      </text>
    </comment>
    <comment ref="Z16" authorId="3" shapeId="0" xr:uid="{91D403DC-0B51-49C8-A519-A3F0CD0724A9}">
      <text>
        <r>
          <rPr>
            <sz val="9"/>
            <color indexed="81"/>
            <rFont val="Tahoma"/>
            <charset val="1"/>
          </rPr>
          <t xml:space="preserve">No se había definido por procedimiento 
</t>
        </r>
      </text>
    </comment>
    <comment ref="AA16" authorId="3" shapeId="0" xr:uid="{1A32A60F-5BCD-48D3-8B45-1FFE2C569029}">
      <text>
        <r>
          <rPr>
            <sz val="9"/>
            <color indexed="81"/>
            <rFont val="Tahoma"/>
            <charset val="1"/>
          </rPr>
          <t xml:space="preserve">No se había definido por procedimiento 
</t>
        </r>
      </text>
    </comment>
    <comment ref="AB16" authorId="3" shapeId="0" xr:uid="{DC37C00A-3093-46A6-B35E-FE9E62807F91}">
      <text>
        <r>
          <rPr>
            <sz val="9"/>
            <color indexed="81"/>
            <rFont val="Tahoma"/>
            <charset val="1"/>
          </rPr>
          <t xml:space="preserve">No se había definido por procedimiento 
</t>
        </r>
      </text>
    </comment>
    <comment ref="Z17" authorId="3" shapeId="0" xr:uid="{03FC92FF-E0A8-4E55-A44E-3CD149D53E1C}">
      <text>
        <r>
          <rPr>
            <sz val="9"/>
            <color indexed="81"/>
            <rFont val="Tahoma"/>
            <charset val="1"/>
          </rPr>
          <t xml:space="preserve">No se había definido por procedimiento 
</t>
        </r>
      </text>
    </comment>
    <comment ref="AA17" authorId="3" shapeId="0" xr:uid="{E14C54B9-818D-4BFF-857A-3BE36C671614}">
      <text>
        <r>
          <rPr>
            <sz val="9"/>
            <color indexed="81"/>
            <rFont val="Tahoma"/>
            <charset val="1"/>
          </rPr>
          <t xml:space="preserve">No se había definido por procedimiento 
</t>
        </r>
      </text>
    </comment>
    <comment ref="AB17" authorId="3" shapeId="0" xr:uid="{37B4778B-511E-473A-90BA-395AD6C66773}">
      <text>
        <r>
          <rPr>
            <sz val="9"/>
            <color indexed="81"/>
            <rFont val="Tahoma"/>
            <charset val="1"/>
          </rPr>
          <t xml:space="preserve">No se había definido por procedimiento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Alejandra Sabogal</author>
    <author>USUARIO</author>
    <author>Alejandra Paola Sabogal Riveros</author>
  </authors>
  <commentList>
    <comment ref="A5" authorId="0" shapeId="0" xr:uid="{62444202-DF3F-4B27-8A46-F4473E515A63}">
      <text>
        <r>
          <rPr>
            <sz val="9"/>
            <color indexed="81"/>
            <rFont val="Tahoma"/>
            <family val="2"/>
          </rPr>
          <t xml:space="preserve">En esta sección, se registra toda la información relacionada con la propuesta de mejora a la gestión institucional de la entidad recibida a través de los espacios de diálogo de rendición de cuentas, así como el grupo de valor que la formula.
</t>
        </r>
        <r>
          <rPr>
            <b/>
            <u/>
            <sz val="9"/>
            <color indexed="81"/>
            <rFont val="Tahoma"/>
            <family val="2"/>
          </rPr>
          <t>LAS COLUMNAS H, I y J DEBEN OCULTARSE AL MOMENTO DE LA PUBLICACIÓN DEL INSTRUMENTO EN LA PÁGINA WEB.</t>
        </r>
      </text>
    </comment>
    <comment ref="H5" authorId="0" shapeId="0" xr:uid="{C876A512-ED71-408B-9978-09BEF4AE5635}">
      <text>
        <r>
          <rPr>
            <sz val="9"/>
            <color indexed="81"/>
            <rFont val="Tahoma"/>
            <family val="2"/>
          </rPr>
          <t xml:space="preserve">En esta sección, se diligencia la información relacionada con la viabilización y adquisición de compromisos de mejora a la gestión, así como la justificación de aquellas propuestas que no se constituyen como compromiso. </t>
        </r>
      </text>
    </comment>
    <comment ref="Q5" authorId="1" shapeId="0" xr:uid="{27FEC05F-AFBC-421F-B0C9-54B4D813F59C}">
      <text>
        <r>
          <rPr>
            <sz val="9"/>
            <color indexed="81"/>
            <rFont val="Tahoma"/>
            <family val="2"/>
          </rPr>
          <t>En esta sección, se diligencia la programación relacionada con los compromisos de mejora a la gestión adquiridos.</t>
        </r>
      </text>
    </comment>
    <comment ref="AA5" authorId="2" shapeId="0" xr:uid="{3CF90F76-ADF5-4480-A598-8860C7C73AA0}">
      <text>
        <r>
          <rPr>
            <sz val="9"/>
            <color indexed="81"/>
            <rFont val="Tahoma"/>
            <family val="2"/>
          </rPr>
          <t>En esta sección se diligencia la información relacionada con la aprobación o no de los compromisos viabilizados, su programación y planes de trabajo, en Comité Directivo.</t>
        </r>
      </text>
    </comment>
    <comment ref="AD5" authorId="1" shapeId="0" xr:uid="{0F871B02-9B4E-411A-BD6E-55EE724C5034}">
      <text>
        <r>
          <rPr>
            <sz val="9"/>
            <color indexed="81"/>
            <rFont val="Tahoma"/>
            <family val="2"/>
          </rPr>
          <t>En esta sección, se diligencian los diversos reportes cuatrimestrales relacionados con los compromisos de mejora a la gestión adquiridos.</t>
        </r>
      </text>
    </comment>
    <comment ref="A6" authorId="1" shapeId="0" xr:uid="{43933203-B9DD-427A-88AD-99005B901CE6}">
      <text>
        <r>
          <rPr>
            <sz val="9"/>
            <color indexed="81"/>
            <rFont val="Tahoma"/>
            <family val="2"/>
          </rPr>
          <t>Indique un número único para cada propuesta recibida.</t>
        </r>
      </text>
    </comment>
    <comment ref="B6" authorId="1" shapeId="0" xr:uid="{BA0C04C3-A0F9-4063-BA19-5EDDBAFCC47B}">
      <text>
        <r>
          <rPr>
            <sz val="9"/>
            <color indexed="81"/>
            <rFont val="Tahoma"/>
            <family val="2"/>
          </rPr>
          <t>Use la lista desplegable para seleccionar el tipo de espacio de diálogo de rendición de cuentas a través del cual se recibe la propuesta de mejora a la gestión institucional de la entidad.</t>
        </r>
      </text>
    </comment>
    <comment ref="C6" authorId="0" shapeId="0" xr:uid="{93978FFD-9BFB-41FB-8956-AC212AB5BD98}">
      <text>
        <r>
          <rPr>
            <sz val="9"/>
            <color indexed="81"/>
            <rFont val="Tahoma"/>
            <family val="2"/>
          </rPr>
          <t>Diligencie la fecha en que se llevó a cabo el espacio de diálogo de rendición de cuentas en el que se recibió la propuesta de mejora a la gestión institucional de la entidad.</t>
        </r>
      </text>
    </comment>
    <comment ref="D6" authorId="1" shapeId="0" xr:uid="{3848DF62-C572-4D88-92EA-BADADF45C9AD}">
      <text>
        <r>
          <rPr>
            <sz val="9"/>
            <color indexed="81"/>
            <rFont val="Tahoma"/>
            <family val="2"/>
          </rPr>
          <t xml:space="preserve">Use la lista desplegable para seleccionar el medio a través del cual se recibe la propuesta, con el fin de identificar claramente la fuente de evidencia de la misma.
</t>
        </r>
      </text>
    </comment>
    <comment ref="E6" authorId="0" shapeId="0" xr:uid="{5341D7B2-9832-41A5-8794-6309EC3D4359}">
      <text>
        <r>
          <rPr>
            <sz val="9"/>
            <color indexed="81"/>
            <rFont val="Tahoma"/>
            <family val="2"/>
          </rPr>
          <t>Describa la propuesta de mejora a la gestión institucional de la entidad, teniendo en cuenta: contextualización de la propuesta, alcance de la misma y lo que se pretente lograr a través de su implementación.</t>
        </r>
      </text>
    </comment>
    <comment ref="F6" authorId="0" shapeId="0" xr:uid="{7FB2AE50-FCE0-4958-B5E0-DE440FF12F94}">
      <text>
        <r>
          <rPr>
            <sz val="9"/>
            <color indexed="81"/>
            <rFont val="Tahoma"/>
            <family val="2"/>
          </rPr>
          <t>Use la lista desplegable para seleccionar el grupo de valor que realiza la propuesta de mejora a la gestión institucional de la entidad.</t>
        </r>
      </text>
    </comment>
    <comment ref="G6" authorId="1" shapeId="0" xr:uid="{6E2BA9DC-24EA-4CAB-8731-353B2EC38BB1}">
      <text>
        <r>
          <rPr>
            <sz val="9"/>
            <color indexed="81"/>
            <rFont val="Tahoma"/>
            <family val="2"/>
          </rPr>
          <t>Diligencie el nombre de la persona, entidad u organización que hace la solicitud o recomendación, 
en caso de que se cuente con este dato.</t>
        </r>
      </text>
    </comment>
    <comment ref="H6" authorId="0" shapeId="0" xr:uid="{B9271150-1EA3-41B5-8BAE-8B52520D6D80}">
      <text>
        <r>
          <rPr>
            <sz val="9"/>
            <color indexed="81"/>
            <rFont val="Tahoma"/>
            <family val="2"/>
          </rPr>
          <t xml:space="preserve">Diligencie la fecha en que llevó a cabo la mesa de viabilización. </t>
        </r>
      </text>
    </comment>
    <comment ref="I6" authorId="0" shapeId="0" xr:uid="{93A4ED9C-AC85-4E10-AB67-316543BEF3CB}">
      <text>
        <r>
          <rPr>
            <sz val="9"/>
            <color indexed="81"/>
            <rFont val="Tahoma"/>
            <family val="2"/>
          </rPr>
          <t>Enliste las dependencias que participaron en el proceso de viabilización.</t>
        </r>
      </text>
    </comment>
    <comment ref="J6" authorId="0" shapeId="0" xr:uid="{456D7C2F-69C2-492A-9253-5E0C9740E04C}">
      <text>
        <r>
          <rPr>
            <sz val="9"/>
            <color indexed="81"/>
            <rFont val="Tahoma"/>
            <family val="2"/>
          </rPr>
          <t>Use la lista desplegable para seleccionar si la propuesta de mejora a la gestión es competencia de la ANLA o no. Si marca "SÍ", pase a la columna L; si marca "NO", no continúe con el proceso de viabilización.</t>
        </r>
      </text>
    </comment>
    <comment ref="K6" authorId="0" shapeId="0" xr:uid="{6ABBDF73-FC0D-48E5-B086-239522639F58}">
      <text>
        <r>
          <rPr>
            <sz val="9"/>
            <color indexed="81"/>
            <rFont val="Tahoma"/>
            <family val="2"/>
          </rPr>
          <t xml:space="preserve">Use la lista desplegable para seleccionar si la propuesta de mejora a la gestión, tras el proceso de </t>
        </r>
        <r>
          <rPr>
            <b/>
            <sz val="9"/>
            <color indexed="81"/>
            <rFont val="Tahoma"/>
            <family val="2"/>
          </rPr>
          <t>viabilización</t>
        </r>
        <r>
          <rPr>
            <sz val="9"/>
            <color indexed="81"/>
            <rFont val="Tahoma"/>
            <family val="2"/>
          </rPr>
          <t xml:space="preserve"> (en el cual se determina con el equipo de técnicos conocedores del tema al que se refiere la propuesta, si se deben y pueden llevar a cabo acciones adicionales a las que ya la entidad se encuentra adelantando, para mejorar la gestión), se constituye como un compromiso. Si marca "SÍ", pase a la columna N; si marca "NO", pase a la columna M.</t>
        </r>
      </text>
    </comment>
    <comment ref="L6" authorId="0" shapeId="0" xr:uid="{C24FE340-3F7A-4954-BE3C-7FD63A18E2BB}">
      <text>
        <r>
          <rPr>
            <sz val="9"/>
            <color indexed="81"/>
            <rFont val="Tahoma"/>
            <family val="2"/>
          </rPr>
          <t>Diligencie el porqué la propuesta de mejora a la gestión institucional no procede como compromiso. Tenga en cuenta si se debe, por ejemplo, a que: no se cuentan con recursos (financieros o humanos) para llevar a cabo acciones adicionales a las que ya se están adelantando; si al depender de la colaboración de un tercero y éste no manifesta su apoyo, no es posible llevarlo a cabo; entre otras razones.</t>
        </r>
      </text>
    </comment>
    <comment ref="M6" authorId="1" shapeId="0" xr:uid="{A13BB0F9-793E-4DA2-BDDB-FFB7EAA2DA2B}">
      <text>
        <r>
          <rPr>
            <sz val="9"/>
            <color indexed="81"/>
            <rFont val="Tahoma"/>
            <family val="2"/>
          </rPr>
          <t xml:space="preserve">Numere ordenadamente los compromisos adquiridos. </t>
        </r>
        <r>
          <rPr>
            <b/>
            <sz val="9"/>
            <color indexed="81"/>
            <rFont val="Tahoma"/>
            <family val="2"/>
          </rPr>
          <t xml:space="preserve">Si de una misma propuesta se desprende más de un compromiso, debe combinar la fila con la información de las casillas previas. </t>
        </r>
        <r>
          <rPr>
            <sz val="9"/>
            <color indexed="81"/>
            <rFont val="Tahoma"/>
            <family val="2"/>
          </rPr>
          <t>En aquellas propuestas que no se constituyen compromiso, se debe diligenciar: NA.</t>
        </r>
      </text>
    </comment>
    <comment ref="N6" authorId="0" shapeId="0" xr:uid="{7A14F54C-6A39-4A6E-B118-DE1535175DDB}">
      <text>
        <r>
          <rPr>
            <sz val="9"/>
            <color indexed="81"/>
            <rFont val="Tahoma"/>
            <family val="2"/>
          </rPr>
          <t xml:space="preserve">Diligencie de la manera más contundente a qué se compromete la dependencia durante la vigencia, teniendo en cuenta el alcance realizable, si se requiere trabajar con otras entidades o grupos de valor, entre otros factores relevantes. Inicie siempre con un verbo en infinitivo. </t>
        </r>
        <r>
          <rPr>
            <b/>
            <sz val="9"/>
            <color indexed="81"/>
            <rFont val="Tahoma"/>
            <family val="2"/>
          </rPr>
          <t xml:space="preserve">Tenga en cuenta que, si el compromiso abarca más de una vigencia, debe determinar alcances para cada año. Si de una misma propuesta se desprende más de un compromiso, debe combinar la fila con la información de las casillas previas. </t>
        </r>
      </text>
    </comment>
    <comment ref="O6" authorId="0" shapeId="0" xr:uid="{1E6F58ED-CD2F-41B4-B331-F4A642A0F233}">
      <text>
        <r>
          <rPr>
            <sz val="9"/>
            <color indexed="81"/>
            <rFont val="Tahoma"/>
            <family val="2"/>
          </rPr>
          <t xml:space="preserve">Diligencie la dependencia responable del cumplimiento del compromiso de mejora a la gestión institucional de la entidad. </t>
        </r>
        <r>
          <rPr>
            <b/>
            <sz val="9"/>
            <color indexed="81"/>
            <rFont val="Tahoma"/>
            <family val="2"/>
          </rPr>
          <t>En caso de que el compromiso requiera el apoyo de otras dependencias, corresponde a la dependencia responsable tramitar la articulación con la(s) dependencia(s) corresponsable(s) y demás acciones necesarias para el cumplimiento del compromiso.</t>
        </r>
      </text>
    </comment>
    <comment ref="P6" authorId="1" shapeId="0" xr:uid="{68137273-504E-4A1C-B475-FA7E8935D67D}">
      <text>
        <r>
          <rPr>
            <sz val="9"/>
            <color indexed="81"/>
            <rFont val="Tahoma"/>
            <family val="2"/>
          </rPr>
          <t xml:space="preserve">Diligencie la(s) dependencia(s) corresponable(s) del cumplimiento de la actividad de mejora a la gestión institucional de la entidad. </t>
        </r>
        <r>
          <rPr>
            <b/>
            <sz val="9"/>
            <color indexed="81"/>
            <rFont val="Tahoma"/>
            <family val="2"/>
          </rPr>
          <t>Esta corresponsabilidad debe ser concertada por la dependencia responsable.</t>
        </r>
      </text>
    </comment>
    <comment ref="Q6" authorId="1" shapeId="0" xr:uid="{A83D654D-E764-4A5B-B3E9-448424CDD80E}">
      <text>
        <r>
          <rPr>
            <sz val="9"/>
            <color indexed="81"/>
            <rFont val="Tahoma"/>
            <family val="2"/>
          </rPr>
          <t>Numere ordenadamente las actividades que planea implementar para dar cumplimiento al compromiso adquirido.</t>
        </r>
        <r>
          <rPr>
            <b/>
            <sz val="9"/>
            <color indexed="81"/>
            <rFont val="Tahoma"/>
            <family val="2"/>
          </rPr>
          <t xml:space="preserve"> Si de un mismo compromiso se desprende más de una actividad debe combinar la fila con la información de las casillas previas. </t>
        </r>
      </text>
    </comment>
    <comment ref="R6" authorId="0" shapeId="0" xr:uid="{7C0A5ACB-A791-4504-9285-428FFC7582F0}">
      <text>
        <r>
          <rPr>
            <sz val="9"/>
            <color indexed="81"/>
            <rFont val="Tahoma"/>
            <family val="2"/>
          </rPr>
          <t xml:space="preserve">Diligencie las actividades programadas para dar cumplimiento al compromiso de mejora a la gestión adquirido. </t>
        </r>
        <r>
          <rPr>
            <b/>
            <sz val="9"/>
            <color indexed="81"/>
            <rFont val="Tahoma"/>
            <family val="2"/>
          </rPr>
          <t>Tenga en cuenta que sobre estas actividades se solicitará el reporte de avance de manera cuatrimestral.</t>
        </r>
      </text>
    </comment>
    <comment ref="S6" authorId="1" shapeId="0" xr:uid="{0984F87F-8481-469C-825F-AA1F3E448315}">
      <text>
        <r>
          <rPr>
            <sz val="9"/>
            <color indexed="81"/>
            <rFont val="Tahoma"/>
            <family val="2"/>
          </rPr>
          <t>Seleccione si la actividad requiere la elaboración de plan de trabajo anual.</t>
        </r>
      </text>
    </comment>
    <comment ref="T6" authorId="1" shapeId="0" xr:uid="{A2BEF7E6-7F6C-435C-AB72-6830BBA069C5}">
      <text>
        <r>
          <rPr>
            <sz val="9"/>
            <color indexed="81"/>
            <rFont val="Tahoma"/>
            <family val="2"/>
          </rPr>
          <t>Diligencie el porcentaje otorgado a cada actividad programada.</t>
        </r>
        <r>
          <rPr>
            <b/>
            <sz val="9"/>
            <color indexed="81"/>
            <rFont val="Tahoma"/>
            <family val="2"/>
          </rPr>
          <t xml:space="preserve"> Tenga en cuenta que para cada compromiso, el peso de las actividades debe sumar 100%.</t>
        </r>
      </text>
    </comment>
    <comment ref="U6" authorId="2" shapeId="0" xr:uid="{93CC1A77-4E9D-4F72-B786-ABE2028C23DB}">
      <text>
        <r>
          <rPr>
            <sz val="9"/>
            <color indexed="81"/>
            <rFont val="Tahoma"/>
            <family val="2"/>
          </rPr>
          <t>Indique la meta cuantitativa del producto esperado para dar cumplimiento a la actividad programada.</t>
        </r>
        <r>
          <rPr>
            <b/>
            <sz val="9"/>
            <color indexed="81"/>
            <rFont val="Tahoma"/>
            <family val="2"/>
          </rPr>
          <t xml:space="preserve"> </t>
        </r>
      </text>
    </comment>
    <comment ref="V6" authorId="0" shapeId="0" xr:uid="{F68D1D80-85B9-403E-88B6-6FE64CF33577}">
      <text>
        <r>
          <rPr>
            <sz val="9"/>
            <color indexed="81"/>
            <rFont val="Tahoma"/>
            <family val="2"/>
          </rPr>
          <t xml:space="preserve">Indique el producto deseado para dar cumplimiento a la actividad programada. Ej: documento(s), mesas de trabajo, capacitaciones, espacios de diálogo, acciones de racionalización de trámites, entre otros. </t>
        </r>
      </text>
    </comment>
    <comment ref="W6" authorId="0" shapeId="0" xr:uid="{BC9781CC-0CD2-4464-B3F2-7B8FFD4DFFD9}">
      <text>
        <r>
          <rPr>
            <sz val="9"/>
            <color indexed="81"/>
            <rFont val="Tahoma"/>
            <family val="2"/>
          </rPr>
          <t xml:space="preserve">Diligencie la dependencia responsable del cumplimiento de la actividad. </t>
        </r>
        <r>
          <rPr>
            <b/>
            <sz val="9"/>
            <color indexed="81"/>
            <rFont val="Tahoma"/>
            <family val="2"/>
          </rPr>
          <t xml:space="preserve">Tenga en cuenta que a esta dependencia se le solicitará el reporte de avance de manera cuatrimestral; sin embargo, corresponde a la dependencia responsable de cumplir el compromiso, llevar a cabo las acciones necesarias para el cumplimiento del mismo. </t>
        </r>
      </text>
    </comment>
    <comment ref="X6" authorId="2" shapeId="0" xr:uid="{76A3F9CA-3CF7-41A5-AD35-4A4C43DEC756}">
      <text>
        <r>
          <rPr>
            <sz val="9"/>
            <color indexed="81"/>
            <rFont val="Tahoma"/>
            <family val="2"/>
          </rPr>
          <t>Diligencie la(s) dependencia(s) corresponable(s) del cumplimiento de la actividad de mejora a la gestión institucional de la entidad.</t>
        </r>
        <r>
          <rPr>
            <b/>
            <sz val="9"/>
            <color indexed="81"/>
            <rFont val="Tahoma"/>
            <family val="2"/>
          </rPr>
          <t xml:space="preserve"> Esta corresponsabilidad debe ser concertada por la dependencia responsable.</t>
        </r>
      </text>
    </comment>
    <comment ref="Y6" authorId="0" shapeId="0" xr:uid="{4EAE6F32-B18B-471B-B9DE-668C1CE82B87}">
      <text>
        <r>
          <rPr>
            <sz val="9"/>
            <color indexed="81"/>
            <rFont val="Tahoma"/>
            <family val="2"/>
          </rPr>
          <t xml:space="preserve">Diligencie la fecha de inicio para la ejecución de la actividad programada. La fecha de inicio debe corresponder siempre al primer día calendario del mes. </t>
        </r>
        <r>
          <rPr>
            <b/>
            <sz val="9"/>
            <color indexed="81"/>
            <rFont val="Tahoma"/>
            <family val="2"/>
          </rPr>
          <t xml:space="preserve">Tenga en cuenta que, dependiendo de la fecha de inicio, se solicitará, dentro del reporte cuatrimestral correspondiente, el avance de lo programado. </t>
        </r>
      </text>
    </comment>
    <comment ref="Z6" authorId="0" shapeId="0" xr:uid="{B96DB2B8-F7B9-4C72-9AB5-CFB4CA450261}">
      <text>
        <r>
          <rPr>
            <sz val="9"/>
            <color indexed="81"/>
            <rFont val="Tahoma"/>
            <family val="2"/>
          </rPr>
          <t xml:space="preserve">Diligencie la fecha de finalización de la ejecución de la actividad programada. La fecha de finalización debe corresponder siempre al último día calendario del mes. </t>
        </r>
        <r>
          <rPr>
            <b/>
            <sz val="9"/>
            <color indexed="81"/>
            <rFont val="Tahoma"/>
            <family val="2"/>
          </rPr>
          <t xml:space="preserve">Tenga en cuenta que, una vez cumplida esta fecha, se solicitará el reporte del producto finalizado. Si culminado este plazo, no se cuenta con evidencia del 100% de ejecución de la actividad, el compromiso pasará automáticamente a constituir una materialización del riesgo RG-PC-37: Posibilidad de afectación reputacional por incumplimiento de los compromisos adquiridos en espacios de rendición de cuentas con los grupos de valor, debido a la desarticulación entre las dependencias involucradas y la deficiencia en los lineamientos para el reporte y seguimiento de los mismos, y acarrerará plan de mejoramiento interno. </t>
        </r>
      </text>
    </comment>
    <comment ref="AA6" authorId="2" shapeId="0" xr:uid="{8F0F1F1E-1888-4CCD-ACFA-CBF9B4B9F638}">
      <text>
        <r>
          <rPr>
            <sz val="11"/>
            <color theme="1"/>
            <rFont val="Calibri"/>
            <family val="2"/>
            <scheme val="minor"/>
          </rPr>
          <t>Indique la fecha de aprobación de los compromisos viabilizados, su programación y planes de trabajo por el líder de la dependencia.</t>
        </r>
      </text>
    </comment>
    <comment ref="AB6" authorId="2" shapeId="0" xr:uid="{146E93CF-5CB1-495E-BA4E-917F143F75FF}">
      <text>
        <r>
          <rPr>
            <sz val="11"/>
            <color theme="1"/>
            <rFont val="Calibri"/>
            <family val="2"/>
            <scheme val="minor"/>
          </rPr>
          <t>Indique si compromisos viabilizados, su programación y planes de trabajo fueron aprobados. Tenga en cuenta: Si fueron aprobados NO DEBE diligenciar la columna AF "OBSEVACIONES RECIBIDAS POR EL LÍDER DE LA DEPENDENCIA"; si no fueron aprobados, DEBE diligenciar la columna AF "OBSERVACIONES RECIBIDAS POR EL LÍDER DE LA DEPENDENCIA.</t>
        </r>
      </text>
    </comment>
    <comment ref="AC6" authorId="2" shapeId="0" xr:uid="{F1AA5CBB-F84D-40D9-9383-885FEEB0D9E1}">
      <text>
        <r>
          <rPr>
            <sz val="11"/>
            <color theme="1"/>
            <rFont val="Calibri"/>
            <family val="2"/>
            <scheme val="minor"/>
          </rPr>
          <t>Esta columna únicamente se diligencia en caso de que NO SE HAYA APROBADO el compromiso por el líder de la dependencia.</t>
        </r>
      </text>
    </comment>
    <comment ref="BF6" authorId="2" shapeId="0" xr:uid="{3C6A9FBB-F95F-4C7C-8D7F-06513848C3D7}">
      <text>
        <r>
          <rPr>
            <sz val="9"/>
            <color indexed="81"/>
            <rFont val="Tahoma"/>
            <family val="2"/>
          </rPr>
          <t xml:space="preserve">Espacio para el uso exclusivo de la OCI.
</t>
        </r>
      </text>
    </comment>
    <comment ref="AD7" authorId="1" shapeId="0" xr:uid="{83FD1786-83B0-438D-A5DF-79C8BE0325AE}">
      <text>
        <r>
          <rPr>
            <sz val="9"/>
            <color indexed="81"/>
            <rFont val="Tahoma"/>
            <family val="2"/>
          </rPr>
          <t xml:space="preserve">Indique el corte del seguimiento. </t>
        </r>
      </text>
    </comment>
    <comment ref="AE7" authorId="1" shapeId="0" xr:uid="{ED36F712-15D3-45E4-B10B-2C76C4601D2D}">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F7" authorId="1" shapeId="0" xr:uid="{D8E5A19E-9F8C-4D09-8E6D-761AB516490E}">
      <text>
        <r>
          <rPr>
            <sz val="9"/>
            <color indexed="81"/>
            <rFont val="Tahoma"/>
            <family val="2"/>
          </rPr>
          <t>Describa el avance cualitativo de lo ejecutado sobre las actividades y productos programados, realizados durante el periodo de reporte.</t>
        </r>
      </text>
    </comment>
    <comment ref="AG7" authorId="2" shapeId="0" xr:uid="{D79BD8A1-B6C4-45CE-AD5F-184772B3723F}">
      <text>
        <r>
          <rPr>
            <sz val="9"/>
            <color indexed="81"/>
            <rFont val="Tahoma"/>
            <family val="2"/>
          </rPr>
          <t>Espacio exclusivo que la OAP registre sus observaciones ante el reporte suministrado por la dependencia responsable.</t>
        </r>
      </text>
    </comment>
    <comment ref="AH7" authorId="1" shapeId="0" xr:uid="{42FCC77B-FA62-43C7-8FAF-740168B5D580}">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AI7" authorId="2" shapeId="0" xr:uid="{804E2C3D-9D79-4842-870E-D0100A93AEF0}">
      <text>
        <r>
          <rPr>
            <sz val="9"/>
            <color indexed="81"/>
            <rFont val="Tahoma"/>
            <family val="2"/>
          </rPr>
          <t>Espacio exclusivo para que la OAP registre el porcentaje de avance esperado sobre la actividad al corte del seguimiento.</t>
        </r>
      </text>
    </comment>
    <comment ref="AJ7" authorId="2" shapeId="0" xr:uid="{4F9D5824-91F7-4E84-8BF5-3B7737E20651}">
      <text>
        <r>
          <rPr>
            <sz val="9"/>
            <color indexed="81"/>
            <rFont val="Tahoma"/>
            <family val="2"/>
          </rPr>
          <t>Espacio exclusivo para que la OAP registre el porcentaje de avance esperado sobre el compromiso al corte del seguimiento.</t>
        </r>
      </text>
    </comment>
    <comment ref="AK7" authorId="1" shapeId="0" xr:uid="{BAC49CE9-9644-46BD-8A6C-8A0B8CB1B9A8}">
      <text>
        <r>
          <rPr>
            <sz val="9"/>
            <color indexed="81"/>
            <rFont val="Tahoma"/>
            <family val="2"/>
          </rPr>
          <t xml:space="preserve">Indique el corte del seguimiento. </t>
        </r>
      </text>
    </comment>
    <comment ref="AL7" authorId="1" shapeId="0" xr:uid="{5BDE88A9-52BA-4F27-AE1E-C30B35AE7C00}">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M7" authorId="1" shapeId="0" xr:uid="{F29AB8C4-CEEA-4B0D-840F-036A443E7478}">
      <text>
        <r>
          <rPr>
            <sz val="9"/>
            <color indexed="81"/>
            <rFont val="Tahoma"/>
            <family val="2"/>
          </rPr>
          <t>Describa el avance cualitativo de lo ejecutado sobre las actividades y productos programados, realizados durante el periodo de reporte.</t>
        </r>
      </text>
    </comment>
    <comment ref="AN7" authorId="2" shapeId="0" xr:uid="{6E00D7E7-1DCE-4396-8C6B-E4CB05CD7E4B}">
      <text>
        <r>
          <rPr>
            <sz val="9"/>
            <color indexed="81"/>
            <rFont val="Tahoma"/>
            <family val="2"/>
          </rPr>
          <t>Espacio exclusivo que la OAP registre sus observaciones ante el reporte suministrado por la dependencia responsable.</t>
        </r>
      </text>
    </comment>
    <comment ref="AO7" authorId="1" shapeId="0" xr:uid="{B83F2DE9-5F1E-49E5-A878-071EA47EECD6}">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AP7" authorId="2" shapeId="0" xr:uid="{A44A32B5-9BE1-42F3-957D-D975E28C9407}">
      <text>
        <r>
          <rPr>
            <sz val="9"/>
            <color indexed="81"/>
            <rFont val="Tahoma"/>
            <family val="2"/>
          </rPr>
          <t>Espacio exclusivo para que la OAP registre el porcentaje de avance esperado sobre la actividad al corte del seguimiento.</t>
        </r>
      </text>
    </comment>
    <comment ref="AQ7" authorId="2" shapeId="0" xr:uid="{0259B16E-1770-46D9-9EE0-06BBF5DAC8B1}">
      <text>
        <r>
          <rPr>
            <sz val="9"/>
            <color indexed="81"/>
            <rFont val="Tahoma"/>
            <family val="2"/>
          </rPr>
          <t>Espacio exclusivo para que la OAP registre el porcentaje de avance esperado sobre el compromiso al corte del seguimiento.</t>
        </r>
      </text>
    </comment>
    <comment ref="AR7" authorId="1" shapeId="0" xr:uid="{5983171C-D055-4058-81EA-D1FF27040AA7}">
      <text>
        <r>
          <rPr>
            <sz val="9"/>
            <color indexed="81"/>
            <rFont val="Tahoma"/>
            <family val="2"/>
          </rPr>
          <t xml:space="preserve">Indique el corte del seguimiento. </t>
        </r>
      </text>
    </comment>
    <comment ref="AS7" authorId="1" shapeId="0" xr:uid="{D583CFA5-4943-4B46-9A49-433284728C75}">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T7" authorId="1" shapeId="0" xr:uid="{B91E297D-D466-4D4A-84D8-F042A14FFC7E}">
      <text>
        <r>
          <rPr>
            <sz val="9"/>
            <color indexed="81"/>
            <rFont val="Tahoma"/>
            <family val="2"/>
          </rPr>
          <t>Describa el avance cualitativo de lo ejecutado sobre las actividades y productos programados, realizados durante el periodo de reporte.</t>
        </r>
      </text>
    </comment>
    <comment ref="AU7" authorId="2" shapeId="0" xr:uid="{3174E8A6-DA63-4625-9F0F-BC9A5C0EB9EF}">
      <text>
        <r>
          <rPr>
            <sz val="9"/>
            <color indexed="81"/>
            <rFont val="Tahoma"/>
            <family val="2"/>
          </rPr>
          <t>Espacio exclusivo que la OAP registre sus observaciones ante el reporte suministrado por la dependencia responsable.</t>
        </r>
      </text>
    </comment>
    <comment ref="AV7" authorId="1" shapeId="0" xr:uid="{769C97D1-CE98-4A83-94FF-9BD7948F9C68}">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AW7" authorId="2" shapeId="0" xr:uid="{3579A9A3-42D1-4C97-855C-C48D582E7C00}">
      <text>
        <r>
          <rPr>
            <sz val="9"/>
            <color indexed="81"/>
            <rFont val="Tahoma"/>
            <family val="2"/>
          </rPr>
          <t>Espacio exclusivo para que la OAP registre el porcentaje de avance esperado sobre la actividad al corte del seguimiento.</t>
        </r>
      </text>
    </comment>
    <comment ref="AX7" authorId="2" shapeId="0" xr:uid="{DC3DCD69-9409-4DA7-9CA2-BA415EED0518}">
      <text>
        <r>
          <rPr>
            <sz val="9"/>
            <color indexed="81"/>
            <rFont val="Tahoma"/>
            <family val="2"/>
          </rPr>
          <t>Espacio exclusivo para que la OAP registre el porcentaje de avance esperado sobre el compromiso al corte del seguimiento.</t>
        </r>
      </text>
    </comment>
    <comment ref="AY7" authorId="1" shapeId="0" xr:uid="{BFE3A44D-41FF-4DC6-AAC9-6151700D338F}">
      <text>
        <r>
          <rPr>
            <sz val="9"/>
            <color indexed="81"/>
            <rFont val="Tahoma"/>
            <family val="2"/>
          </rPr>
          <t xml:space="preserve">Indique el corte del seguimiento. </t>
        </r>
      </text>
    </comment>
    <comment ref="AZ7" authorId="1" shapeId="0" xr:uid="{FDD24AAD-32FC-4121-B40B-129CBBF6D64B}">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BA7" authorId="1" shapeId="0" xr:uid="{F60F06DA-1471-4DCA-8EDF-4278B0AAEF47}">
      <text>
        <r>
          <rPr>
            <sz val="9"/>
            <color indexed="81"/>
            <rFont val="Tahoma"/>
            <family val="2"/>
          </rPr>
          <t>Describa el avance cualitativo de lo ejecutado sobre las actividades y productos programados, realizados durante el periodo de reporte.</t>
        </r>
      </text>
    </comment>
    <comment ref="BB7" authorId="2" shapeId="0" xr:uid="{2F7E18C6-FDFF-43C9-BABD-B84E8D8CD832}">
      <text>
        <r>
          <rPr>
            <sz val="9"/>
            <color indexed="81"/>
            <rFont val="Tahoma"/>
            <family val="2"/>
          </rPr>
          <t>Espacio exclusivo que la OAP registre sus observaciones ante el reporte suministrado por la dependencia responsable.</t>
        </r>
      </text>
    </comment>
    <comment ref="BC7" authorId="1" shapeId="0" xr:uid="{67FF72BF-EA11-4F15-9C94-8CF0DD91564A}">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BD7" authorId="2" shapeId="0" xr:uid="{B78B01CC-FF1D-448E-AA49-E38456B6349C}">
      <text>
        <r>
          <rPr>
            <sz val="9"/>
            <color indexed="81"/>
            <rFont val="Tahoma"/>
            <family val="2"/>
          </rPr>
          <t>Espacio exclusivo para que la OAP registre el porcentaje de avance esperado sobre la actividad al corte del seguimiento.</t>
        </r>
      </text>
    </comment>
    <comment ref="BE7" authorId="2" shapeId="0" xr:uid="{A07764FD-1B1A-4295-802C-96F526ABD05F}">
      <text>
        <r>
          <rPr>
            <sz val="9"/>
            <color indexed="81"/>
            <rFont val="Tahoma"/>
            <family val="2"/>
          </rPr>
          <t>Espacio exclusivo para que la OAP registre el porcentaje de avance esperado sobre el compromiso al corte del seguimiento.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Alejandra Sabogal</author>
    <author>USUARIO</author>
    <author>Alejandra Paola Sabogal Riveros</author>
  </authors>
  <commentList>
    <comment ref="A5" authorId="0" shapeId="0" xr:uid="{07027937-64ED-4B76-B68F-7F35D2986053}">
      <text>
        <r>
          <rPr>
            <sz val="9"/>
            <color indexed="81"/>
            <rFont val="Tahoma"/>
            <family val="2"/>
          </rPr>
          <t xml:space="preserve">En esta sección, se registra toda la información relacionada con la propuesta de mejora a la gestión institucional de la entidad recibida a través de los espacios de diálogo de rendición de cuentas, así como el grupo de valor que la formula.
</t>
        </r>
        <r>
          <rPr>
            <b/>
            <u/>
            <sz val="9"/>
            <color indexed="81"/>
            <rFont val="Tahoma"/>
            <family val="2"/>
          </rPr>
          <t>LAS COLUMNAS H, I y J DEBEN OCULTARSE AL MOMENTO DE LA PUBLICACIÓN DEL INSTRUMENTO EN LA PÁGINA WEB.</t>
        </r>
      </text>
    </comment>
    <comment ref="G5" authorId="0" shapeId="0" xr:uid="{84B69903-1BD2-4060-8857-C13D7C1FA617}">
      <text>
        <r>
          <rPr>
            <sz val="9"/>
            <color indexed="81"/>
            <rFont val="Tahoma"/>
            <family val="2"/>
          </rPr>
          <t xml:space="preserve">En esta sección, se diligencia la información relacionada con la viabilización y adquisición de compromisos de mejora a la gestión, así como la justificación de aquellas propuestas que no se constituyen como compromiso. </t>
        </r>
      </text>
    </comment>
    <comment ref="P5" authorId="1" shapeId="0" xr:uid="{5BE3C132-27F7-44E4-A5AC-5B9C1A16E755}">
      <text>
        <r>
          <rPr>
            <sz val="9"/>
            <color indexed="81"/>
            <rFont val="Tahoma"/>
            <family val="2"/>
          </rPr>
          <t>En esta sección, se diligencia la programación relacionada con los compromisos de mejora a la gestión adquiridos.</t>
        </r>
      </text>
    </comment>
    <comment ref="Z5" authorId="2" shapeId="0" xr:uid="{A201E05E-8610-42F7-955A-C7C01D4B8B79}">
      <text>
        <r>
          <rPr>
            <sz val="11"/>
            <color theme="1"/>
            <rFont val="Calibri"/>
            <family val="2"/>
            <scheme val="minor"/>
          </rPr>
          <t>En esta sección se diligencia la información relacionada con la aprobación o no de los compromisos viabilizados, su programación y planes de trabajo, por el líder de la dependencia.</t>
        </r>
      </text>
    </comment>
    <comment ref="AC5" authorId="1" shapeId="0" xr:uid="{A32DA0F2-6C0C-4B3A-8C31-8D35FF0B202B}">
      <text>
        <r>
          <rPr>
            <sz val="9"/>
            <color indexed="81"/>
            <rFont val="Tahoma"/>
            <family val="2"/>
          </rPr>
          <t>En esta sección, se diligencian los diversos reportes cuatrimestrales relacionados con los compromisos de mejora a la gestión adquiridos.</t>
        </r>
      </text>
    </comment>
    <comment ref="A6" authorId="1" shapeId="0" xr:uid="{5EB2E499-A8D6-48AA-B683-02521AF26ADA}">
      <text>
        <r>
          <rPr>
            <sz val="9"/>
            <color indexed="81"/>
            <rFont val="Tahoma"/>
            <family val="2"/>
          </rPr>
          <t>Indique un número único para cada propuesta recibida.</t>
        </r>
      </text>
    </comment>
    <comment ref="B6" authorId="1" shapeId="0" xr:uid="{476B2A3E-5505-4204-8C56-C9E986C5B5CB}">
      <text>
        <r>
          <rPr>
            <sz val="9"/>
            <color indexed="81"/>
            <rFont val="Tahoma"/>
            <family val="2"/>
          </rPr>
          <t>Use la lista desplegable para seleccionar el tipo de espacio de diálogo de rendición de cuentas a través del cual se recibe la propuesta de mejora a la gestión institucional de la entidad.</t>
        </r>
      </text>
    </comment>
    <comment ref="C6" authorId="0" shapeId="0" xr:uid="{BE274D88-04E7-4FD1-BA5F-A6F4381DE028}">
      <text>
        <r>
          <rPr>
            <sz val="9"/>
            <color indexed="81"/>
            <rFont val="Tahoma"/>
            <family val="2"/>
          </rPr>
          <t>Diligencie la fecha en que se llevó a cabo el espacio de diálogo de rendición de cuentas en el que se recibió la propuesta de mejora a la gestión institucional de la entidad.</t>
        </r>
      </text>
    </comment>
    <comment ref="D6" authorId="1" shapeId="0" xr:uid="{18698D78-B29F-4F1F-8550-DEF380B747A9}">
      <text>
        <r>
          <rPr>
            <sz val="9"/>
            <color indexed="81"/>
            <rFont val="Tahoma"/>
            <family val="2"/>
          </rPr>
          <t xml:space="preserve">Use la lista desplegable para seleccionar el medio a través del cual se recibe la propuesta, con el fin de identificar claramente la fuente de evidencia de la misma.
</t>
        </r>
      </text>
    </comment>
    <comment ref="E6" authorId="0" shapeId="0" xr:uid="{E81DC47F-3148-46C5-AA14-B22ADF181D36}">
      <text>
        <r>
          <rPr>
            <sz val="9"/>
            <color indexed="81"/>
            <rFont val="Tahoma"/>
            <family val="2"/>
          </rPr>
          <t>Describa la propuesta de mejora a la gestión institucional de la entidad, teniendo en cuenta: contextualización de la propuesta, alcance de la misma y lo que se pretente lograr a través de su implementación.</t>
        </r>
      </text>
    </comment>
    <comment ref="F6" authorId="0" shapeId="0" xr:uid="{C9FEE52E-6DF3-426E-98BE-F90845A33C73}">
      <text>
        <r>
          <rPr>
            <sz val="9"/>
            <color indexed="81"/>
            <rFont val="Tahoma"/>
            <family val="2"/>
          </rPr>
          <t>Use la lista desplegable para seleccionar el grupo de valor que realiza la propuesta de mejora a la gestión institucional de la entidad.</t>
        </r>
      </text>
    </comment>
    <comment ref="G6" authorId="0" shapeId="0" xr:uid="{4F5E21B4-51DB-4A3C-B72E-99AF17D81E79}">
      <text>
        <r>
          <rPr>
            <sz val="9"/>
            <color indexed="81"/>
            <rFont val="Tahoma"/>
            <family val="2"/>
          </rPr>
          <t xml:space="preserve">Diligencie la fecha en que llevó a cabo la mesa de viabilización. </t>
        </r>
      </text>
    </comment>
    <comment ref="H6" authorId="0" shapeId="0" xr:uid="{4106EA5E-6673-4960-B49D-C7FBCD419E5F}">
      <text>
        <r>
          <rPr>
            <sz val="9"/>
            <color indexed="81"/>
            <rFont val="Tahoma"/>
            <family val="2"/>
          </rPr>
          <t>Enliste las dependencias que participaron en el proceso de viabilización.</t>
        </r>
      </text>
    </comment>
    <comment ref="I6" authorId="0" shapeId="0" xr:uid="{34CD712F-33FB-4DB2-A233-27D5AAEF1005}">
      <text>
        <r>
          <rPr>
            <sz val="9"/>
            <color indexed="81"/>
            <rFont val="Tahoma"/>
            <family val="2"/>
          </rPr>
          <t>Use la lista desplegable para seleccionar si la propuesta de mejora a la gestión es competencia de la ANLA o no. Si marca "SÍ", pase a la columna L; si marca "NO", no continúe con el proceso de viabilización.</t>
        </r>
      </text>
    </comment>
    <comment ref="J6" authorId="0" shapeId="0" xr:uid="{DBD22743-72A7-4C0A-ADAB-DAEEB537609D}">
      <text>
        <r>
          <rPr>
            <sz val="9"/>
            <color indexed="81"/>
            <rFont val="Tahoma"/>
            <family val="2"/>
          </rPr>
          <t xml:space="preserve">Use la lista desplegable para seleccionar si la propuesta de mejora a la gestión, tras el proceso de </t>
        </r>
        <r>
          <rPr>
            <b/>
            <sz val="9"/>
            <color indexed="81"/>
            <rFont val="Tahoma"/>
            <family val="2"/>
          </rPr>
          <t>viabilización</t>
        </r>
        <r>
          <rPr>
            <sz val="9"/>
            <color indexed="81"/>
            <rFont val="Tahoma"/>
            <family val="2"/>
          </rPr>
          <t xml:space="preserve"> (en el cual se determina con el equipo de técnicos conocedores del tema al que se refiere la propuesta, si se deben y pueden llevar a cabo acciones adicionales a las que ya la entidad se encuentra adelantando, para mejorar la gestión), se constituye como un compromiso. Si marca "SÍ", pase a la columna N; si marca "NO", pase a la columna M.</t>
        </r>
      </text>
    </comment>
    <comment ref="K6" authorId="0" shapeId="0" xr:uid="{FDB4B4D5-0B9A-4650-B27A-69F7E0A7423D}">
      <text>
        <r>
          <rPr>
            <sz val="9"/>
            <color indexed="81"/>
            <rFont val="Tahoma"/>
            <family val="2"/>
          </rPr>
          <t>Diligencie el porqué la propuesta de mejora a la gestión institucional no procede como compromiso. Tenga en cuenta si se debe, por ejemplo, a que: no se cuentan con recursos (financieros o humanos) para llevar a cabo acciones adicionales a las que ya se están adelantando; si al depender de la colaboración de un tercero y éste no manifesta su apoyo, no es posible llevarlo a cabo; entre otras razones.</t>
        </r>
      </text>
    </comment>
    <comment ref="L6" authorId="1" shapeId="0" xr:uid="{B801FD8F-E42D-46DF-9DB2-DB4EA363AEDE}">
      <text>
        <r>
          <rPr>
            <sz val="9"/>
            <color indexed="81"/>
            <rFont val="Tahoma"/>
            <family val="2"/>
          </rPr>
          <t xml:space="preserve">Numere ordenadamente los compromisos adquiridos. </t>
        </r>
        <r>
          <rPr>
            <b/>
            <sz val="9"/>
            <color indexed="81"/>
            <rFont val="Tahoma"/>
            <family val="2"/>
          </rPr>
          <t xml:space="preserve">Si de una misma propuesta se desprende más de un compromiso, debe combinar la fila con la información de las casillas previas. </t>
        </r>
        <r>
          <rPr>
            <sz val="9"/>
            <color indexed="81"/>
            <rFont val="Tahoma"/>
            <family val="2"/>
          </rPr>
          <t>En aquellas propuestas que no se constituyen compromiso, se debe diligenciar: NA.</t>
        </r>
      </text>
    </comment>
    <comment ref="M6" authorId="0" shapeId="0" xr:uid="{80070FC8-F50B-47EA-8008-E54D58697FC3}">
      <text>
        <r>
          <rPr>
            <sz val="9"/>
            <color indexed="81"/>
            <rFont val="Tahoma"/>
            <family val="2"/>
          </rPr>
          <t xml:space="preserve">Diligencie de la manera más contundente a qué se compromete la dependencia durante la vigencia, teniendo en cuenta el alcance realizable, si se requiere trabajar con otras entidades o grupos de valor, entre otros factores relevantes. Inicie siempre con un verbo en infinitivo. </t>
        </r>
        <r>
          <rPr>
            <b/>
            <sz val="9"/>
            <color indexed="81"/>
            <rFont val="Tahoma"/>
            <family val="2"/>
          </rPr>
          <t xml:space="preserve">Tenga en cuenta que, si el compromiso abarca más de una vigencia, debe determinar alcances para cada año. Si de una misma propuesta se desprende más de un compromiso, debe combinar la fila con la información de las casillas previas. </t>
        </r>
      </text>
    </comment>
    <comment ref="N6" authorId="0" shapeId="0" xr:uid="{85A81218-8BA6-4F18-9FE6-048AC908756D}">
      <text>
        <r>
          <rPr>
            <sz val="9"/>
            <color indexed="81"/>
            <rFont val="Tahoma"/>
            <family val="2"/>
          </rPr>
          <t xml:space="preserve">Diligencie la dependencia responable del cumplimiento del compromiso de mejora a la gestión institucional de la entidad. </t>
        </r>
        <r>
          <rPr>
            <b/>
            <sz val="9"/>
            <color indexed="81"/>
            <rFont val="Tahoma"/>
            <family val="2"/>
          </rPr>
          <t>En caso de que el compromiso requiera el apoyo de otras dependencias, corresponde a la dependencia responsable tramitar la articulación con la(s) dependencia(s) corresponsable(s) y demás acciones necesarias para el cumplimiento del compromiso.</t>
        </r>
      </text>
    </comment>
    <comment ref="O6" authorId="1" shapeId="0" xr:uid="{B12FF33F-BCC0-4C91-9B00-B86103994ACD}">
      <text>
        <r>
          <rPr>
            <sz val="9"/>
            <color indexed="81"/>
            <rFont val="Tahoma"/>
            <family val="2"/>
          </rPr>
          <t xml:space="preserve">Diligencie la(s) dependencia(s) corresponable(s) del cumplimiento de la actividad de mejora a la gestión institucional de la entidad. </t>
        </r>
        <r>
          <rPr>
            <b/>
            <sz val="9"/>
            <color indexed="81"/>
            <rFont val="Tahoma"/>
            <family val="2"/>
          </rPr>
          <t>Esta corresponsabilidad debe ser concertada por la dependencia responsable.</t>
        </r>
      </text>
    </comment>
    <comment ref="P6" authorId="1" shapeId="0" xr:uid="{E500A674-EB0B-4F8A-9B43-6CE90756BE21}">
      <text>
        <r>
          <rPr>
            <sz val="9"/>
            <color indexed="81"/>
            <rFont val="Tahoma"/>
            <family val="2"/>
          </rPr>
          <t>Numere ordenadamente las actividades que planea implementar para dar cumplimiento al compromiso adquirido.</t>
        </r>
        <r>
          <rPr>
            <b/>
            <sz val="9"/>
            <color indexed="81"/>
            <rFont val="Tahoma"/>
            <family val="2"/>
          </rPr>
          <t xml:space="preserve"> Si de un mismo compromiso se desprende más de una actividad debe combinar la fila con la información de las casillas previas. </t>
        </r>
      </text>
    </comment>
    <comment ref="Q6" authorId="0" shapeId="0" xr:uid="{980D6CB9-F325-43F2-B1FA-EC224654F05E}">
      <text>
        <r>
          <rPr>
            <sz val="9"/>
            <color indexed="81"/>
            <rFont val="Tahoma"/>
            <family val="2"/>
          </rPr>
          <t xml:space="preserve">Diligencie las actividades programadas para dar cumplimiento al compromiso de mejora a la gestión adquirido. </t>
        </r>
        <r>
          <rPr>
            <b/>
            <sz val="9"/>
            <color indexed="81"/>
            <rFont val="Tahoma"/>
            <family val="2"/>
          </rPr>
          <t>Tenga en cuenta que sobre estas actividades se solicitará el reporte de avance de manera cuatrimestral.</t>
        </r>
      </text>
    </comment>
    <comment ref="R6" authorId="1" shapeId="0" xr:uid="{203B9B88-F746-4FF4-A928-935CDD2400BD}">
      <text>
        <r>
          <rPr>
            <sz val="9"/>
            <color indexed="81"/>
            <rFont val="Tahoma"/>
            <family val="2"/>
          </rPr>
          <t>Seleccione si la actividad requiere la elaboración de plan de trabajo anual.</t>
        </r>
      </text>
    </comment>
    <comment ref="S6" authorId="1" shapeId="0" xr:uid="{9ECF5689-E9C1-4B21-B33E-326DE12AC245}">
      <text>
        <r>
          <rPr>
            <sz val="9"/>
            <color indexed="81"/>
            <rFont val="Tahoma"/>
            <family val="2"/>
          </rPr>
          <t>Diligencie el porcentaje otorgado a cada actividad programada.</t>
        </r>
        <r>
          <rPr>
            <b/>
            <sz val="9"/>
            <color indexed="81"/>
            <rFont val="Tahoma"/>
            <family val="2"/>
          </rPr>
          <t xml:space="preserve"> Tenga en cuenta que para cada compromiso, el peso de las actividades debe sumar 100%.</t>
        </r>
      </text>
    </comment>
    <comment ref="T6" authorId="2" shapeId="0" xr:uid="{0C7C8E2C-2BE8-4876-8972-977088A1CADF}">
      <text>
        <r>
          <rPr>
            <sz val="9"/>
            <color indexed="81"/>
            <rFont val="Tahoma"/>
            <family val="2"/>
          </rPr>
          <t>Indique la meta cuantitativa del producto esperado para dar cumplimiento a la actividad programada.</t>
        </r>
        <r>
          <rPr>
            <b/>
            <sz val="9"/>
            <color indexed="81"/>
            <rFont val="Tahoma"/>
            <family val="2"/>
          </rPr>
          <t xml:space="preserve"> </t>
        </r>
      </text>
    </comment>
    <comment ref="U6" authorId="0" shapeId="0" xr:uid="{5AA34626-A1ED-490F-A884-850892D6A537}">
      <text>
        <r>
          <rPr>
            <sz val="9"/>
            <color indexed="81"/>
            <rFont val="Tahoma"/>
            <family val="2"/>
          </rPr>
          <t xml:space="preserve">Indique el producto deseado para dar cumplimiento a la actividad programada. Ej: documento(s), mesas de trabajo, capacitaciones, espacios de diálogo, acciones de racionalización de trámites, entre otros. </t>
        </r>
      </text>
    </comment>
    <comment ref="V6" authorId="0" shapeId="0" xr:uid="{07141958-0888-493E-8FA0-9751B5918A00}">
      <text>
        <r>
          <rPr>
            <sz val="9"/>
            <color indexed="81"/>
            <rFont val="Tahoma"/>
            <family val="2"/>
          </rPr>
          <t xml:space="preserve">Diligencie la dependencia responsable del cumplimiento de la actividad. </t>
        </r>
        <r>
          <rPr>
            <b/>
            <sz val="9"/>
            <color indexed="81"/>
            <rFont val="Tahoma"/>
            <family val="2"/>
          </rPr>
          <t xml:space="preserve">Tenga en cuenta que a esta dependencia se le solicitará el reporte de avance de manera cuatrimestral; sin embargo, corresponde a la dependencia responsable de cumplir el compromiso, llevar a cabo las acciones necesarias para el cumplimiento del mismo. </t>
        </r>
      </text>
    </comment>
    <comment ref="W6" authorId="2" shapeId="0" xr:uid="{3C5CF235-7361-4B32-A890-52AE9DBBFA25}">
      <text>
        <r>
          <rPr>
            <sz val="9"/>
            <color indexed="81"/>
            <rFont val="Tahoma"/>
            <family val="2"/>
          </rPr>
          <t>Diligencie la(s) dependencia(s) corresponable(s) del cumplimiento de la actividad de mejora a la gestión institucional de la entidad.</t>
        </r>
        <r>
          <rPr>
            <b/>
            <sz val="9"/>
            <color indexed="81"/>
            <rFont val="Tahoma"/>
            <family val="2"/>
          </rPr>
          <t xml:space="preserve"> Esta corresponsabilidad debe ser concertada por la dependencia responsable.</t>
        </r>
      </text>
    </comment>
    <comment ref="X6" authorId="0" shapeId="0" xr:uid="{B413FD18-A03A-4E6A-BFCC-4FD32BB6036D}">
      <text>
        <r>
          <rPr>
            <sz val="9"/>
            <color indexed="81"/>
            <rFont val="Tahoma"/>
            <family val="2"/>
          </rPr>
          <t xml:space="preserve">Diligencie la fecha de inicio para la ejecución de la actividad programada. La fecha de inicio debe corresponder siempre al primer día calendario del mes. </t>
        </r>
        <r>
          <rPr>
            <b/>
            <sz val="9"/>
            <color indexed="81"/>
            <rFont val="Tahoma"/>
            <family val="2"/>
          </rPr>
          <t xml:space="preserve">Tenga en cuenta que, dependiendo de la fecha de inicio, se solicitará, dentro del reporte cuatrimestral correspondiente, el avance de lo programado. </t>
        </r>
      </text>
    </comment>
    <comment ref="Y6" authorId="0" shapeId="0" xr:uid="{F812845F-31B0-4F5C-BE0B-6930F2C2F2DF}">
      <text>
        <r>
          <rPr>
            <sz val="9"/>
            <color indexed="81"/>
            <rFont val="Tahoma"/>
            <family val="2"/>
          </rPr>
          <t xml:space="preserve">Diligencie la fecha de finalización de la ejecución de la actividad programada. La fecha de finalización debe corresponder siempre al último día calendario del mes. </t>
        </r>
        <r>
          <rPr>
            <b/>
            <sz val="9"/>
            <color indexed="81"/>
            <rFont val="Tahoma"/>
            <family val="2"/>
          </rPr>
          <t xml:space="preserve">Tenga en cuenta que, una vez cumplida esta fecha, se solicitará el reporte del producto finalizado. Si culminado este plazo, no se cuenta con evidencia del 100% de ejecución de la actividad, el compromiso pasará automáticamente a constituir una materialización del riesgo RG-PC-37: Posibilidad de afectación reputacional por incumplimiento de los compromisos adquiridos en espacios de rendición de cuentas con los grupos de valor, debido a la desarticulación entre las dependencias involucradas y la deficiencia en los lineamientos para el reporte y seguimiento de los mismos, y acarrerará plan de mejoramiento interno. </t>
        </r>
      </text>
    </comment>
    <comment ref="Z6" authorId="2" shapeId="0" xr:uid="{AACD35E1-8A48-4F1D-AB52-83DCB38CF6EB}">
      <text>
        <r>
          <rPr>
            <sz val="9"/>
            <color indexed="81"/>
            <rFont val="Tahoma"/>
            <family val="2"/>
          </rPr>
          <t xml:space="preserve">Indique la fecha de aprobación de los compromisos viabilizados, su programación y planes de trabajo por el líder de la dependencia. </t>
        </r>
      </text>
    </comment>
    <comment ref="AA6" authorId="2" shapeId="0" xr:uid="{51964C9C-D34E-4152-B022-5AF997453730}">
      <text>
        <r>
          <rPr>
            <sz val="11"/>
            <color theme="1"/>
            <rFont val="Calibri"/>
            <family val="2"/>
            <scheme val="minor"/>
          </rPr>
          <t>Indique si compromisos viabilizados, su programación y planes de trabajo fueron aprobados. Tenga en cuenta: Si fueron aprobados NO DEBE diligenciar la columna AF "OBSEVACIONES RECIBIDAS POR EL LÍDER DE LA DEPENDENCIA"; si no fueron aprobados, DEBE diligenciar la columna AF "OBSERVACIONES RECIBIDAS POR EL LÍDER DE LA DEPENDENCIA.</t>
        </r>
      </text>
    </comment>
    <comment ref="AB6" authorId="2" shapeId="0" xr:uid="{41345F8A-B572-48FD-8D58-36E2DED22064}">
      <text>
        <r>
          <rPr>
            <sz val="11"/>
            <color theme="1"/>
            <rFont val="Calibri"/>
            <family val="2"/>
            <scheme val="minor"/>
          </rPr>
          <t>Esta columna únicamente se diligencia en caso de que NO SE HAYA APROBADO el compromiso por el líder de la dependencia.</t>
        </r>
      </text>
    </comment>
    <comment ref="BE6" authorId="2" shapeId="0" xr:uid="{83224787-6365-4171-A5F0-234A6FE3CA8E}">
      <text>
        <r>
          <rPr>
            <sz val="9"/>
            <color indexed="81"/>
            <rFont val="Tahoma"/>
            <family val="2"/>
          </rPr>
          <t xml:space="preserve">Espacio para el uso exclusivo de la OCI.
</t>
        </r>
      </text>
    </comment>
    <comment ref="AC7" authorId="1" shapeId="0" xr:uid="{CAEC7F0B-8660-4BE3-BF40-C047F8AB2B80}">
      <text>
        <r>
          <rPr>
            <sz val="9"/>
            <color indexed="81"/>
            <rFont val="Tahoma"/>
            <family val="2"/>
          </rPr>
          <t xml:space="preserve">Indique el corte del seguimiento. </t>
        </r>
      </text>
    </comment>
    <comment ref="AD7" authorId="1" shapeId="0" xr:uid="{5DF4B710-03F1-40C0-90D9-0129892869FA}">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E7" authorId="1" shapeId="0" xr:uid="{A3DFA6DE-9960-44E9-A693-DFA725ED1491}">
      <text>
        <r>
          <rPr>
            <sz val="9"/>
            <color indexed="81"/>
            <rFont val="Tahoma"/>
            <family val="2"/>
          </rPr>
          <t>Describa el avance cualitativo de lo ejecutado sobre las actividades y productos programados, realizados durante el periodo de reporte.</t>
        </r>
      </text>
    </comment>
    <comment ref="AF7" authorId="2" shapeId="0" xr:uid="{C8155FDF-C8A6-4CB3-A31F-C6BE7D0C8AC8}">
      <text>
        <r>
          <rPr>
            <sz val="9"/>
            <color indexed="81"/>
            <rFont val="Tahoma"/>
            <family val="2"/>
          </rPr>
          <t>Espacio exclusivo que la OAP registre sus observaciones ante el reporte suministrado por la dependencia responsable.</t>
        </r>
      </text>
    </comment>
    <comment ref="AG7" authorId="1" shapeId="0" xr:uid="{873F3D5F-4836-4D1D-8E7B-9F8A7A9A16F1}">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AH7" authorId="2" shapeId="0" xr:uid="{BC1EEA2A-5EDD-4850-8223-F3D2FE3E31F2}">
      <text>
        <r>
          <rPr>
            <sz val="9"/>
            <color indexed="81"/>
            <rFont val="Tahoma"/>
            <family val="2"/>
          </rPr>
          <t>Espacio exclusivo para que la OAP registre el porcentaje de avance esperado sobre la actividad al corte del seguimiento.</t>
        </r>
      </text>
    </comment>
    <comment ref="AI7" authorId="2" shapeId="0" xr:uid="{07BEB08B-D9BE-453A-8D8E-766AA8177B45}">
      <text>
        <r>
          <rPr>
            <sz val="9"/>
            <color indexed="81"/>
            <rFont val="Tahoma"/>
            <family val="2"/>
          </rPr>
          <t>Espacio exclusivo para que la OAP registre el porcentaje de avance esperado sobre el compromiso al corte del seguimiento.</t>
        </r>
      </text>
    </comment>
    <comment ref="AJ7" authorId="1" shapeId="0" xr:uid="{B2FEF49E-8ED6-4E20-83F5-2F23CC48C4BE}">
      <text>
        <r>
          <rPr>
            <sz val="9"/>
            <color indexed="81"/>
            <rFont val="Tahoma"/>
            <family val="2"/>
          </rPr>
          <t xml:space="preserve">Indique el corte del seguimiento. </t>
        </r>
      </text>
    </comment>
    <comment ref="AK7" authorId="1" shapeId="0" xr:uid="{84B7B5C4-8577-4E48-B430-AE471F2A0C22}">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L7" authorId="1" shapeId="0" xr:uid="{417731B5-0392-46FE-A791-6E44D7A2AC23}">
      <text>
        <r>
          <rPr>
            <sz val="9"/>
            <color indexed="81"/>
            <rFont val="Tahoma"/>
            <family val="2"/>
          </rPr>
          <t>Describa el avance cualitativo de lo ejecutado sobre las actividades y productos programados, realizados durante el periodo de reporte.</t>
        </r>
      </text>
    </comment>
    <comment ref="AM7" authorId="2" shapeId="0" xr:uid="{BE225910-1E58-4273-89AF-337254A47F42}">
      <text>
        <r>
          <rPr>
            <sz val="9"/>
            <color indexed="81"/>
            <rFont val="Tahoma"/>
            <family val="2"/>
          </rPr>
          <t>Espacio exclusivo que la OAP registre sus observaciones ante el reporte suministrado por la dependencia responsable.</t>
        </r>
      </text>
    </comment>
    <comment ref="AN7" authorId="1" shapeId="0" xr:uid="{BBB3E5B5-6FCA-43EB-9065-2B147329A543}">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AO7" authorId="2" shapeId="0" xr:uid="{70114F21-8079-4201-A77D-07C8625E9EE1}">
      <text>
        <r>
          <rPr>
            <sz val="9"/>
            <color indexed="81"/>
            <rFont val="Tahoma"/>
            <family val="2"/>
          </rPr>
          <t>Espacio exclusivo para que la OAP registre el porcentaje de avance esperado sobre la actividad al corte del seguimiento.</t>
        </r>
      </text>
    </comment>
    <comment ref="AP7" authorId="2" shapeId="0" xr:uid="{DCEA8CEC-3BB9-4601-A45E-525D060B3A12}">
      <text>
        <r>
          <rPr>
            <sz val="9"/>
            <color indexed="81"/>
            <rFont val="Tahoma"/>
            <family val="2"/>
          </rPr>
          <t>Espacio exclusivo para que la OAP registre el porcentaje de avance esperado sobre el compromiso al corte del seguimiento.</t>
        </r>
      </text>
    </comment>
    <comment ref="AQ7" authorId="1" shapeId="0" xr:uid="{2C7025F6-B9F8-4B9C-9464-228B2E9D563C}">
      <text>
        <r>
          <rPr>
            <sz val="9"/>
            <color indexed="81"/>
            <rFont val="Tahoma"/>
            <family val="2"/>
          </rPr>
          <t xml:space="preserve">Indique el corte del seguimiento. </t>
        </r>
      </text>
    </comment>
    <comment ref="AR7" authorId="1" shapeId="0" xr:uid="{E80EDEDB-820E-4EF8-897D-3C1C3BF6A84B}">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S7" authorId="1" shapeId="0" xr:uid="{83535D69-C986-44B3-8C11-0310772E5647}">
      <text>
        <r>
          <rPr>
            <sz val="9"/>
            <color indexed="81"/>
            <rFont val="Tahoma"/>
            <family val="2"/>
          </rPr>
          <t>Describa el avance cualitativo de lo ejecutado sobre las actividades y productos programados, realizados durante el periodo de reporte.</t>
        </r>
      </text>
    </comment>
    <comment ref="AT7" authorId="2" shapeId="0" xr:uid="{EA39EB6F-62E5-45F1-8E24-488688D8CD3A}">
      <text>
        <r>
          <rPr>
            <sz val="9"/>
            <color indexed="81"/>
            <rFont val="Tahoma"/>
            <family val="2"/>
          </rPr>
          <t>Espacio exclusivo que la OAP registre sus observaciones ante el reporte suministrado por la dependencia responsable.</t>
        </r>
      </text>
    </comment>
    <comment ref="AU7" authorId="1" shapeId="0" xr:uid="{EF11A750-A100-4DCE-82A7-E7C6EDBF9466}">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AV7" authorId="2" shapeId="0" xr:uid="{8F012777-F10B-45C0-960B-24D77BA9ABA1}">
      <text>
        <r>
          <rPr>
            <sz val="9"/>
            <color indexed="81"/>
            <rFont val="Tahoma"/>
            <family val="2"/>
          </rPr>
          <t>Espacio exclusivo para que la OAP registre el porcentaje de avance esperado sobre la actividad al corte del seguimiento.</t>
        </r>
      </text>
    </comment>
    <comment ref="AW7" authorId="2" shapeId="0" xr:uid="{B1CCDCFC-A827-4BAB-8AAA-2B8DE3F361E1}">
      <text>
        <r>
          <rPr>
            <sz val="9"/>
            <color indexed="81"/>
            <rFont val="Tahoma"/>
            <family val="2"/>
          </rPr>
          <t>Espacio exclusivo para que la OAP registre el porcentaje de avance esperado sobre el compromiso al corte del seguimiento.</t>
        </r>
      </text>
    </comment>
    <comment ref="AX7" authorId="1" shapeId="0" xr:uid="{BE945373-D7A5-42C3-BE12-C9E475752620}">
      <text>
        <r>
          <rPr>
            <sz val="9"/>
            <color indexed="81"/>
            <rFont val="Tahoma"/>
            <family val="2"/>
          </rPr>
          <t xml:space="preserve">Indique el corte del seguimiento. </t>
        </r>
      </text>
    </comment>
    <comment ref="AY7" authorId="1" shapeId="0" xr:uid="{27976461-27AF-4AA1-A529-3281C6D6CB2A}">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Z7" authorId="1" shapeId="0" xr:uid="{039DF82E-2574-43C9-B3E3-8EDA41FA9867}">
      <text>
        <r>
          <rPr>
            <sz val="9"/>
            <color indexed="81"/>
            <rFont val="Tahoma"/>
            <family val="2"/>
          </rPr>
          <t>Describa el avance cualitativo de lo ejecutado sobre las actividades y productos programados, realizados durante el periodo de reporte.</t>
        </r>
      </text>
    </comment>
    <comment ref="BA7" authorId="2" shapeId="0" xr:uid="{E6A05A1B-F6D7-4AB3-BEE2-E2A2658BC51B}">
      <text>
        <r>
          <rPr>
            <sz val="9"/>
            <color indexed="81"/>
            <rFont val="Tahoma"/>
            <family val="2"/>
          </rPr>
          <t>Espacio exclusivo que la OAP registre sus observaciones ante el reporte suministrado por la dependencia responsable.</t>
        </r>
      </text>
    </comment>
    <comment ref="BB7" authorId="1" shapeId="0" xr:uid="{D8C59C45-6126-4D1D-9EBE-F8C7550620E2}">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BC7" authorId="2" shapeId="0" xr:uid="{3D460598-86F5-4C3C-A511-8D7A2CBD09DC}">
      <text>
        <r>
          <rPr>
            <sz val="9"/>
            <color indexed="81"/>
            <rFont val="Tahoma"/>
            <family val="2"/>
          </rPr>
          <t>Espacio exclusivo para que la OAP registre el porcentaje de avance esperado sobre la actividad al corte del seguimiento.</t>
        </r>
      </text>
    </comment>
    <comment ref="BD7" authorId="2" shapeId="0" xr:uid="{5C1006A1-5DB6-4B30-AAE8-C24CA353178F}">
      <text>
        <r>
          <rPr>
            <sz val="9"/>
            <color indexed="81"/>
            <rFont val="Tahoma"/>
            <family val="2"/>
          </rPr>
          <t>Espacio exclusivo para que la OAP registre el porcentaje de avance esperado sobre el compromiso al corte del seguimiento.</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<sst xmlns="http://schemas.openxmlformats.org/spreadsheetml/2006/main" count="1113" uniqueCount="379">
  <si>
    <t>MATRIZ DE VIABILIZACIÓN Y SEGUIMIENTO DE COMPROMISOS DE MEJORA A LA GESTIÓN INSTITUCIONAL GENERADOS EN ESPACIOS DE RENDICIÓN DE CUENTAS</t>
  </si>
  <si>
    <t>Fecha:</t>
  </si>
  <si>
    <t>21-03-2025</t>
  </si>
  <si>
    <t>Versión:</t>
  </si>
  <si>
    <t>Código:</t>
  </si>
  <si>
    <t>PC-FO-10</t>
  </si>
  <si>
    <t>REGISTRO DE LA PROPUESTA (SOLICITUD O RECOMENDACIÓN) DE MEJORA A LA GESTIÓN INSTITUCIONAL</t>
  </si>
  <si>
    <t>VIABILIZACIÓN DEL COMPROMISO DE MEJORA A LA GESTIÓN INSTITUCIONAL</t>
  </si>
  <si>
    <t>PROGRAMACIÓN DE ACTIVIDADES, RESPONSABLES, PRODUCTOS Y FECHAS PARA DAR CUMPLIMIENTO AL COMPROMISO DE MEJORA A LA GESTIÓN ADQUIRIDO</t>
  </si>
  <si>
    <t>APROBACIÓN DE COMPROMISOS, PROGRAMACIÓN DE ACTIVIDADES Y PLANES DE TRABAJO</t>
  </si>
  <si>
    <t>SEGUIMIENTO A COMPROMISOS DE MEJORA A LA GESTIÓN INSTITUCIONAL APROBADOS</t>
  </si>
  <si>
    <t>NÚMERO DE PROPUESTA</t>
  </si>
  <si>
    <t>TIPO DE ESPACIO DE DIÁLOGO</t>
  </si>
  <si>
    <t>FECHA DEL ESPACIO DE DIÁLOGO
(DD/MM/AAAA)</t>
  </si>
  <si>
    <t>MEDIO A TRAVÉS DEL CUAL SE RECIBE LA PROPUESTA</t>
  </si>
  <si>
    <t>PROPUESTA (SOLICITUD O RECOMENDACIÓN) RECIBIDA</t>
  </si>
  <si>
    <t>GRUPO DE VALOR QUE HACE LA PROPUESTA (SOLICITUD O RECOMENDACIÓN)</t>
  </si>
  <si>
    <t>NOMBRE, ENTIDAD U ORGANIZACIÓN DE QUIEN HACE LA SOLICITUD O RECOMENDACIÓN</t>
  </si>
  <si>
    <t>INFORMACIÓN DE CONTACTO DE QUIEN HACE LA SOLICITUD O RECOMENDACIÓN</t>
  </si>
  <si>
    <t>FECHA DE MESA DE VIABILIZACIÓN
(DD/MM/AAAA)</t>
  </si>
  <si>
    <t>DEPENDENCIAS QUE PARTICIPAN EN EL PROCESO DE VIABILIZACIÓN</t>
  </si>
  <si>
    <t>¿LA PROPUESTA (SOLICITUD O RECOMENDACIÓN) ES COMPETENCIA DE ANLA?</t>
  </si>
  <si>
    <r>
      <t xml:space="preserve">¿LA PROPUESTA SE </t>
    </r>
    <r>
      <rPr>
        <b/>
        <sz val="10"/>
        <rFont val="Calibri"/>
        <family val="2"/>
        <scheme val="minor"/>
      </rPr>
      <t>VIABILIZA</t>
    </r>
    <r>
      <rPr>
        <b/>
        <sz val="10"/>
        <color theme="1"/>
        <rFont val="Calibri"/>
        <family val="2"/>
        <scheme val="minor"/>
      </rPr>
      <t xml:space="preserve"> COMO COMPROMISO DE MEJORA A LA GESTIÓN INSTITUCIONAL?</t>
    </r>
  </si>
  <si>
    <r>
      <t xml:space="preserve">JUSTIFICACIÓN DEL PORQUÉ </t>
    </r>
    <r>
      <rPr>
        <b/>
        <u/>
        <sz val="14"/>
        <color rgb="FFFF0000"/>
        <rFont val="Calibri"/>
        <family val="2"/>
        <scheme val="minor"/>
      </rPr>
      <t>NO</t>
    </r>
    <r>
      <rPr>
        <b/>
        <sz val="10"/>
        <color theme="1"/>
        <rFont val="Calibri"/>
        <family val="2"/>
        <scheme val="minor"/>
      </rPr>
      <t xml:space="preserve"> CONSTITUYE UN COMPROMISO PRIORIZABLE</t>
    </r>
  </si>
  <si>
    <t>NÚMERO DEL COMPROMISO</t>
  </si>
  <si>
    <t>COMPROMISO DE MEJORA A LA GESTIÓN ADQUIRIDO</t>
  </si>
  <si>
    <t>DEPENDENCIA RESPONSABLE DE CUMPLIR EL COMPROMISO</t>
  </si>
  <si>
    <t>DEPENDENCIA(S) CORRESPONSABLE(S) DE CUMPLIR EL COMPROMISO</t>
  </si>
  <si>
    <t>NÚMERO DE ACTIVIDAD</t>
  </si>
  <si>
    <t>ACTIVIDAD</t>
  </si>
  <si>
    <t>¿REQUIERE PLAN DE TRABAJO?</t>
  </si>
  <si>
    <t>PESO POR ACTIVIDAD</t>
  </si>
  <si>
    <t>META</t>
  </si>
  <si>
    <t>PRODUCTO</t>
  </si>
  <si>
    <t>DEPENDENCIA RESPONSABLE DE LA ACTIVIDAD</t>
  </si>
  <si>
    <t>DEPENDENCIA(S) CORESPONSABLE(S) DE LA ACTIVIDAD</t>
  </si>
  <si>
    <t>FECHA DE INICIO DE EJECUCIÓN
(DD/MM/AAAA)</t>
  </si>
  <si>
    <t>FECHA LIMITE DE EJECUCIÓN
(DD/MM/AAAA)</t>
  </si>
  <si>
    <t>RESPONSABLE DE REPORTE</t>
  </si>
  <si>
    <t>FECHA DE COMITÉ DIRECTIVO DE APROBACIÓN</t>
  </si>
  <si>
    <t>¿SE APROBÓ LA PROPUESTA?</t>
  </si>
  <si>
    <t>OBSEVACIONES RECIBIDAS POR COMITÉ DIRECTIVO</t>
  </si>
  <si>
    <t>PRIMER SEGUIMIENTO</t>
  </si>
  <si>
    <t>SEGUNDO SEGUIMIENTO</t>
  </si>
  <si>
    <t>TERCER SEGUIMIENTO</t>
  </si>
  <si>
    <t>CUARTO SEGUIMIENTO</t>
  </si>
  <si>
    <t>USO EXCLUSIVO DE LA OFICINA DE CONTROL INTERNO</t>
  </si>
  <si>
    <t>NOMBRE(S) DE LA PERSONA(S) DE CONTACTO</t>
  </si>
  <si>
    <t>CORREO(S) ELECTRÓNICO(S)</t>
  </si>
  <si>
    <t>NÚMERO(S) DE TELÉFONO(S)</t>
  </si>
  <si>
    <t>FECHA DE SEGUIMIENTO</t>
  </si>
  <si>
    <t>EVIDENCIA</t>
  </si>
  <si>
    <t>AVANCE CUALITATIVO POR ACTIVIDAD</t>
  </si>
  <si>
    <t>VALIDACIÓN OAP
(USO EXCLUSIVO DE LA OAP)</t>
  </si>
  <si>
    <t>PORCENTAJE REAL DE LA ACTIVIDAD</t>
  </si>
  <si>
    <t>PORCENTAJE ESPERADO DE LA ACTIVIDAD
(USO EXCLUSIVO DE LA OAP)</t>
  </si>
  <si>
    <t>PORCENTAJE REAL DEL COMPROMISO
(USO EXCLUSIVO DE LA OAP)</t>
  </si>
  <si>
    <t>NIVEL DE AVANCE</t>
  </si>
  <si>
    <t>OBSERVACIONES</t>
  </si>
  <si>
    <t>ESPACIO DE DIÁLOGO INSTITUCIONAL</t>
  </si>
  <si>
    <t>INTERVENCIÓN ORAL EN EL ESPACIO DE DIÁLOGO</t>
  </si>
  <si>
    <t>¿Se tiene previsto implementar un mecanismo, para el cierre de obligaciones cumplidas, que permita ir depurando las Licencias Ambientales y hacer más eficiente el proceso de seguimiento?</t>
  </si>
  <si>
    <t>CIUDADANÍAS</t>
  </si>
  <si>
    <t>Hernán Sánchez Cruz</t>
  </si>
  <si>
    <t>NA</t>
  </si>
  <si>
    <t>DG
SSLA
SIPTA</t>
  </si>
  <si>
    <t>SÍ</t>
  </si>
  <si>
    <t>Continuar con el proceso de actualización del concepto técnico de seguimiento, fortaleciendo el número de obligaciones cumplidas y aquellas concluidas</t>
  </si>
  <si>
    <t>SIPTA</t>
  </si>
  <si>
    <t>SSLA</t>
  </si>
  <si>
    <t>12.2.</t>
  </si>
  <si>
    <t>Desarrollar mesa de trabajo entre la SIPTA y la SSLA para discutir los aspectos a ser actualizados en el numeral de Obligaciones cumplidas y concluidas del formato.</t>
  </si>
  <si>
    <t>Actas de las mesas de trabajo realizadas</t>
  </si>
  <si>
    <t>Paola Navarro</t>
  </si>
  <si>
    <t>1. Correos enviados con borrador de documento y comentarios.
2. Actas de reunión con comentarios de las 2 sesiones realizadas.</t>
  </si>
  <si>
    <t xml:space="preserve">Para el periodo de reporte (enero a marzo de 2025), se llevaron a cabo las siguientes acciones en el marco de la actualización del formato CONCEPTO TÉCNICO DE CONTROL Y SEGUIMIENTO AMBIENTAL (SL-FO-05) :
*Intercambio de correos con solicitudes finales para la última versión del documento.
Adicionalmente en el mes de diciembre se realizaron las siguientes reuniones:
*El 23 de diciembre se realizó la revisión con profesionales de SSLA del Anexo 3 de la actualización del formato CTS. 
*El 24 de diciembre se realizó la revisión del piloto sobre el capítulo cambio climático de la actualización del formato CTS, entre SSLA y SIPTA.
</t>
  </si>
  <si>
    <t>Se validan las evidencias aportadas, las cuales sustentan un cumplimiento del 100% de la actividad.</t>
  </si>
  <si>
    <t>12.3.</t>
  </si>
  <si>
    <t>Realizar los ajustes y la actualización del formato de  SL-FO-05 CONCEPTO TÉCNICO DE CONTROL Y SEGUIMIENTO AMBIENTAL, conforme con las mesas de trabajo que hayan sido realizado.</t>
  </si>
  <si>
    <t>Formato SL-FO-05 CONCEPTO TÉCNICO DE CONTROL Y SEGUIMIENTO AMBIENTAL actualizado en GESPRO</t>
  </si>
  <si>
    <t>1. Memorando de SIPTA a SSLA con la solicitud de envío y adopción en GESPRO de la nueva versión del formato del Concepto técnico de control y seguimiento ambiental Código SL-FO-05.
2. Pantallazo versión 10 del formato SL-FO-05.
3. Versión actualizada del formato SL-FO-05.
4. Acta de reunión de la socialización del formato SL-FO-05, versión 10.</t>
  </si>
  <si>
    <t>Para el periodo de reporte (enero a marzo de 2025), se cargó en GESPRO la versión final del CONCEPTO TÉCNICO DE CONTROL Y SEGUIMIENTO AMBIENTAL (SL-FO-05).</t>
  </si>
  <si>
    <t>AÑO</t>
  </si>
  <si>
    <t>ESPACIO DE DIÁLOGO</t>
  </si>
  <si>
    <t xml:space="preserve">ACTIVIDADES </t>
  </si>
  <si>
    <t>PESO POR SUBACTIVIDAD</t>
  </si>
  <si>
    <t>SUBACTIVIDADES</t>
  </si>
  <si>
    <t xml:space="preserve">META </t>
  </si>
  <si>
    <t>PRODUCTO ESPERADO</t>
  </si>
  <si>
    <t>FECHA DE INICIO
(DD-MM-AAAA)</t>
  </si>
  <si>
    <t>FECHA DE FINALIZACIÓN 
(DD-MM-AAAA)</t>
  </si>
  <si>
    <t>DEPENDENCIA  
RESPONSABLE</t>
  </si>
  <si>
    <t>DEPENDENCIA (S) 
 CORRESPONSABLE(S)</t>
  </si>
  <si>
    <t>ANÁLISIS CUALITATIVO 
(AUTOEVALUACIÓN)</t>
  </si>
  <si>
    <t>VALIDACIÓN OAP
(Espacio exclusivo de la OAP)</t>
  </si>
  <si>
    <t>% Avance real acumulado de la subactividad</t>
  </si>
  <si>
    <t>% Avance esperado de la subactividad 
(Espacio exclusivo de la  OAP)</t>
  </si>
  <si>
    <t>TOTAL PARA EL PERIODO</t>
  </si>
  <si>
    <t>GRUPO DE VALOR QUE HACE LA SOLICITUD O RECOMENDACIÓN</t>
  </si>
  <si>
    <t>ACADEMIA</t>
  </si>
  <si>
    <t>PC-FO-09 PREGUNTAS, SOLICITUDES, SUGERENCIAS O FELICITACIONES DEL ESPACIO DE DIÁLOGO DE RENDICIÓN DE CUENTAS</t>
  </si>
  <si>
    <t>ESPACIO DE DIÁLOGO SECTORIAL</t>
  </si>
  <si>
    <t>CHAT DE RED SOCIAL DE LA TRANSMISIÓN EN VIVO</t>
  </si>
  <si>
    <t>ESPACIO DE DIÁLOGO FOCALIZADO</t>
  </si>
  <si>
    <t>ENTIDADES PÚBLICAS, SERVIDORES Y CONTRATISTAS</t>
  </si>
  <si>
    <t>ESPACIO DE DIÁLOGO TERRITORIAL</t>
  </si>
  <si>
    <t>MEDIOS DE COMUNICACIÓN</t>
  </si>
  <si>
    <t>OTRO</t>
  </si>
  <si>
    <t>ÓRGANOS DE CONTROL</t>
  </si>
  <si>
    <t>ORGANIZACIONES DE LA SOCIEDAD CIVIL</t>
  </si>
  <si>
    <t>ORGANISMOS INTERNACIONALES</t>
  </si>
  <si>
    <t>SECTOR PRIVADO, GREMIOS Y EMPRESAS</t>
  </si>
  <si>
    <t>VEEDURÍAS CIUDADANAS Y GRUPOS DE CONTROL SOCIAL</t>
  </si>
  <si>
    <t>MECANISMOS DE PARTICIPACIÓN</t>
  </si>
  <si>
    <t>RENDICION_CUENTAS</t>
  </si>
  <si>
    <t xml:space="preserve">CONSULTA_PUBLICA </t>
  </si>
  <si>
    <t>CONTROL_SOCIAL</t>
  </si>
  <si>
    <t>CENTRO_ATENCION_CIUDADANO</t>
  </si>
  <si>
    <t>DIALOGO_TERRITORIAL</t>
  </si>
  <si>
    <t>DIALOGO_CONSTRUCTIVO</t>
  </si>
  <si>
    <t>DIAGNOSTICO_PARTICIPATIVO</t>
  </si>
  <si>
    <t>PLANEACION_PARTICIPATIVA</t>
  </si>
  <si>
    <t>MECANISMO DE VIABILIZACIÓN DEL COMPROMISO</t>
  </si>
  <si>
    <t>ENLACE - I SEMESTRE</t>
  </si>
  <si>
    <t>N/A</t>
  </si>
  <si>
    <t>INICIATIVA CIUDADANA</t>
  </si>
  <si>
    <t>CENTRO DE ORIENTACIÓN</t>
  </si>
  <si>
    <t>REUNIONES INTERINSTITUCIONALES</t>
  </si>
  <si>
    <t>MESAS TÉCNICAS CON GRUPOS DE INTERÉS</t>
  </si>
  <si>
    <t>NO</t>
  </si>
  <si>
    <t>MESA_DE_TRABAJO</t>
  </si>
  <si>
    <t>ENLACE - II SEMESTRE</t>
  </si>
  <si>
    <t>ACOMPAÑAMIENTO CONTROL SOCIAL - IAR</t>
  </si>
  <si>
    <t>INSPECTORES AMBIENTALES REGIONALES - IAR</t>
  </si>
  <si>
    <t>PEDAGOGÍAS INSTITUCIONALES</t>
  </si>
  <si>
    <t>CORREO_ELECTRONICO</t>
  </si>
  <si>
    <t>RENDICIÓN DE CUENTAS TERRITORIAL</t>
  </si>
  <si>
    <t>TELEFÓNICO</t>
  </si>
  <si>
    <t>LLAMADA_TELEFONICA</t>
  </si>
  <si>
    <t xml:space="preserve">AUDIENCIA PÚBLICA SECTORIAL </t>
  </si>
  <si>
    <t>CORREO ELECTRÓNICO</t>
  </si>
  <si>
    <t xml:space="preserve">AUDIENCIA PÚBLICA INSTITUCIONAL </t>
  </si>
  <si>
    <t>CHAT INSTITUCIONAL</t>
  </si>
  <si>
    <t>FERIA DE SERVICIOS</t>
  </si>
  <si>
    <t>CHAT BOT</t>
  </si>
  <si>
    <t>DIÁLOGOS PERSONALIZADOS</t>
  </si>
  <si>
    <t>CLICK TO CALL</t>
  </si>
  <si>
    <t>REDES SOCIALES</t>
  </si>
  <si>
    <t xml:space="preserve">Actividad cumplida en el primer seguimiento </t>
  </si>
  <si>
    <t xml:space="preserve">No se realiza revisión al reporte ya que la actividad finalizó en el primer seguimiento </t>
  </si>
  <si>
    <r>
      <t xml:space="preserve">JUSTIFICACIÓN DEL PORQUÉ </t>
    </r>
    <r>
      <rPr>
        <b/>
        <u/>
        <sz val="10"/>
        <color rgb="FFFF0000"/>
        <rFont val="Calibri"/>
        <family val="2"/>
        <scheme val="minor"/>
      </rPr>
      <t>NO</t>
    </r>
    <r>
      <rPr>
        <b/>
        <sz val="10"/>
        <color theme="1"/>
        <rFont val="Calibri"/>
        <family val="2"/>
        <scheme val="minor"/>
      </rPr>
      <t xml:space="preserve"> CONSTITUYE UN COMPROMISO PRIORIZABLE</t>
    </r>
  </si>
  <si>
    <r>
      <t>En todos los espacios, así como esta mañana se aperturaba el auditorio expresando que la ciudad de Santa Marta del departamento del Magdalena, por su biodiversidad es importante para la región y para el país. Uno se siente agradado cuando uno escucha eso, sin embargo, cuando vamos a las licencias que se expiden entorno a la Sierra Nevada, pues, afecta en gran parte el territorio, y sobre todo, territorios ancestrales, y muchos tienen que ver con el resguardo, y dentro de la línea negra. En ese aspecto como una observación, ANLA ha expedido más de 132 licencias, existen solicitudes, 300 casi 400 solicitudes de licencia ambiental.</t>
    </r>
    <r>
      <rPr>
        <b/>
        <sz val="10"/>
        <color theme="1"/>
        <rFont val="Calibri"/>
        <family val="2"/>
        <scheme val="minor"/>
      </rPr>
      <t xml:space="preserve"> Entonces queremos solicitar o recomendar que se haga una pedagogía sobre lo que es la línea negra.</t>
    </r>
    <r>
      <rPr>
        <sz val="10"/>
        <color theme="1"/>
        <rFont val="Calibri"/>
        <family val="2"/>
        <scheme val="minor"/>
      </rPr>
      <t xml:space="preserve"> El decreto 2500 de 2018 que muchos desconocen esto, pero es un mecanismo que seguro ayudará a mucha gente, a muchas comunidades, no solamente las comunidades indígenas, sino la población no indígena, campesina, pesquero. </t>
    </r>
    <r>
      <rPr>
        <b/>
        <sz val="10"/>
        <color theme="1"/>
        <rFont val="Calibri"/>
        <family val="2"/>
        <scheme val="minor"/>
      </rPr>
      <t>Entonces sí me parece importante que se pueda hacer esa pedagogía, y articulación entre las autoridades ambientales, de manera de que haya un conocimiento y claridad, y se pueda garantizar la protección de este ecosistema que existe entorno a la Sierra Nevada, y en el territorio del Magdalena.</t>
    </r>
  </si>
  <si>
    <t>SELA
SSLA
SMPCA</t>
  </si>
  <si>
    <t>Respetar las disposiciones relacionadas con la línea negra en la toma de decisiones de la ANLA</t>
  </si>
  <si>
    <t>SMPCA</t>
  </si>
  <si>
    <t>SELA</t>
  </si>
  <si>
    <t>7.1.</t>
  </si>
  <si>
    <t>Coordinar una pedagogía con el Cabildo Arwuaco Magdalena Guajira Sierra Nevada sobre lo que es la línea negra (Decreto 2500 de 2018), dirigida a profesionales de la ANLA</t>
  </si>
  <si>
    <t>Listado de asistencia y acta del espacio</t>
  </si>
  <si>
    <t xml:space="preserve">1. Documento de memoria - Espacio de encuentro "Diálogo de saberes Línea Negra"
2. Listado de asistencia Teams
3. Listado de asistencia Forms
</t>
  </si>
  <si>
    <t>El 20 de marzo de 2025 se realizó el Espacio de encuentro "Diálogo de saberes Línea Negra" con el Cabildo Arwuaco Magdalena, Guajira y Sierra Nevada sobre lo que es la línea negra (Decreto 2500 de 2018), dirigida a profesionales de la ANLA. En este encuentro participaron profesionales de la Subdirección de Evaluación de Licencias Ambientales, Subdirección de Seguimiento de Licencias Ambientales, Subdirección de Instrumentos de Permisos y Trámites Ambientales, Subdirección de Mecanismos de Participación Ciudadana Ambiental y Oficina Asesora Jurídica.</t>
  </si>
  <si>
    <r>
      <t xml:space="preserve">Se validan las evidencias. </t>
    </r>
    <r>
      <rPr>
        <b/>
        <u/>
        <sz val="10"/>
        <color theme="1"/>
        <rFont val="Calibri"/>
        <family val="2"/>
        <scheme val="minor"/>
      </rPr>
      <t>Se corrobora un cumplimiento del 100% en esta actividad y se da por cerrada.</t>
    </r>
  </si>
  <si>
    <t>Actividad cumplida en el primer seguimiento</t>
  </si>
  <si>
    <t>No se realiza revisión al reporte ya que la actividad finalizó en el primer seguimiento</t>
  </si>
  <si>
    <t>- Pedagogía entre autoridades ambientales, articulación de autoridades ambientales en el territorio indígena.
- Pedagogía sobre la línea negra Decreto 1500 de 2018</t>
  </si>
  <si>
    <t>7.2.</t>
  </si>
  <si>
    <t>Gestionar con otras autoridades ambientales un espacio para que haya mayor conocimiento y claridad sobre las competencias de cada una.</t>
  </si>
  <si>
    <t xml:space="preserve">Listado de asistencia y acta del espacio
** Plan de trabajo y evidencias de seguimiento </t>
  </si>
  <si>
    <t>1. Acta reunión 20 de febrero y listado de asistencia.
2. Correo evidencia gestión.</t>
  </si>
  <si>
    <t>El 20 de febrero se llevó a cabo una reunión con representantes del Cabildo Arhuaco para hacer seguimiento a cada uno de los compromisos. En relación con la actividad 7.2, se acordó que su ejecución se llevará a cabo una vez finalice la pedagogía sobre la Línea Negra.  
En este sentido, y conforme a lo pactado con los representantes del Cabildo, Luis Salcedo y Diana Balaguera, se estableció que los acercamientos con los diferentes actores institucionales y comunitarios iniciarán en la segunda semana de abril de 2025, con el objetivo de concretar la realización del espacio, cuya fecha estimada es la última semana de mayo.</t>
  </si>
  <si>
    <r>
      <t xml:space="preserve">Se validan las evidencias. Se corrobora el avance del 10% de la actividad, ya que se llegó al acuerdo entre la entidad y el Cabildo Arhuaco de llevar a cabo este encuentro en meses posteriores al corte de este seguimiento. </t>
    </r>
    <r>
      <rPr>
        <b/>
        <u/>
        <sz val="10"/>
        <color theme="1"/>
        <rFont val="Calibri"/>
        <family val="2"/>
        <scheme val="minor"/>
      </rPr>
      <t>Sin embargo, el avance está 6,66% por debajo del esperado,</t>
    </r>
  </si>
  <si>
    <t xml:space="preserve">1. Informe de Gestión Territorial: 2025_29_05_Reunión_Cabildo_Arhuaco. 
Listado de asistencia teams adjunto.
2. Acta de reunión interna. 2025_07_01. Reu_Interna_Preparatoria_Cabildo_Arhuaco. Listado de asistencia teams adjunto.. 
</t>
  </si>
  <si>
    <t xml:space="preserve">Se realizó la reunión preparatoria con el Cabildo Arhuaco Magdalena, Guajira y Sierra Nevada con el propósito de identificar temáticas de interés y atender las necesidades y expectativas de este grupo de valor (Fecha: 29/05/2025)
Se realizó la reunión preparatoria equipo GPA una vez aprobada la modificación del ajuste del compromiso ante Comité Directivo (01/07/2025). De acuerdo al plan de trabajo,  estas actividades equivalen a un 5% cada una. </t>
  </si>
  <si>
    <t xml:space="preserve">Se revisa el avance cualitativo, cuantitativo, evidencias y da cumplimiento con el 15% de las actividades según el plan de trabajo. 
</t>
  </si>
  <si>
    <t xml:space="preserve">Convocatoria a comunidades.	
1.	Oficio_Convocatoria_Cabildo_Arhuaco.
Desarrollo del Espacio de Encuentro. 
2.	Listado_Asistencia_Espacio_Encuentro_Cabildo_Arhuaco.
3.	Material_Pedagógico_Cabildo_Arhuhaco
Informe de gestión territorial. 
4.	2025_07_03_Soc_OI_Cabildo_Arhuaco_Mag. 
Oficios de Traslado. 
5.	Oficios_Traslado_Cabildo_Arhuaco. 
</t>
  </si>
  <si>
    <t xml:space="preserve">El miercoles 2 de julio se envío la convocatoria Socialización de la Oferta Institucional de la ANLA y presentación de la 
Gestora Territorial Ambiental con el Cabildo Arhuaco Magdalena y Guajira Sierra Nevada, asimismo, se realizó el Espacio de Encuentro con el Cabildo Arhuaco Magdalena, Guajira y Sierra Nevada con el propósito de atender las temáticas de interés identificadas, asociadas con la oferta institucional de ANLA y los Mecanismos de Participación Ciudadana Ambiental (Fecha: 03/07/2025). Además el 31 de julio, se dio traslado a la solicitud realizada por el Cabildo Arhuaco, con el fin de que el Ministerio de Ambiente y Desarrollo Sostenible, CORPAMAG, CORPOGUAJIRA e INVEMAR también socialicen su oferta institucional y competencias relacionadas con el territorio de esta comunidad.
</t>
  </si>
  <si>
    <t xml:space="preserve">Se revisa el avance cualitativo, cuantitativo acorde con el plan de trabajo y corresponde con las evidencias reportadas. De esta manera  se evidencia que se ejecutan las actividades formuladas para la actividad del compromiso 7.  </t>
  </si>
  <si>
    <t>Actividad cumplida en el tercer seguimiento</t>
  </si>
  <si>
    <t>No se realiza revisión al reporte ya que la actividad finalizó en el tercer seguimiento</t>
  </si>
  <si>
    <t>Mas articulación con todos los sectores sociales.</t>
  </si>
  <si>
    <t>SMPCA
SSLA
SELA</t>
  </si>
  <si>
    <t>Fortalecer la convocatoria y el relacionamiento con los diversos sectores sociales, para que puedan suministrar los insumos necesarios a ser tenidos en cuenta para la toma de decisiones de la autoridad, y así ampliar su participación.</t>
  </si>
  <si>
    <t>9.1.</t>
  </si>
  <si>
    <t xml:space="preserve">Adelantar una jornada pedagógica en el territorio de Ciénaga para que la comunidad tenga una mayor comprensión de cómo es la interacción frente a los proyectos, obras y actividades, y cómo es la relación con la autoridad </t>
  </si>
  <si>
    <t xml:space="preserve">Informe de gestión territorial
** Plan de trabajo y evidencias de seguimiento </t>
  </si>
  <si>
    <t xml:space="preserve">1. Acta la reunión del 26 de Marzo. Planeación compromiso 9.1
2. Plan de trabajo interno RC Santa Marta
3. Bitacora metodológica del espacio
</t>
  </si>
  <si>
    <t>El 26 de marzo de 2025 se llevó a cabo una reunión de seguimiento a los compromisos adquiridos durante la rendición de cuentas territorial Magdalena - 2024. Particularmente el compromiso 9.1.  
Como resultado de esta reunión se revisó el plan de trabajo interno de RC Santa Marta del equipo regional Bolívar-Atlántico-Magdalena y se elaboró de manera conjunta Lider-GTA la Bitácora Metodológica para el cumplimiento del compromiso 9.1 como instrumento de planificación, definición de actividades y responsables, que pemitan hacer seguimiento a los avances y resultados para alcanzar el objetivo correspondiente a este compromiso</t>
  </si>
  <si>
    <r>
      <t xml:space="preserve">Se validan las evidencias. Se corrobora el avance del 10% de la actividad, ya que en el plan de trabajo se visualiza que esta actividad se llevará a cabo entre junio y julio del presente año. </t>
    </r>
    <r>
      <rPr>
        <b/>
        <u/>
        <sz val="10"/>
        <color theme="1"/>
        <rFont val="Calibri"/>
        <family val="2"/>
        <scheme val="minor"/>
      </rPr>
      <t>Hay un leve retraso del 1,11%.</t>
    </r>
  </si>
  <si>
    <t xml:space="preserve">1. Informe de Gestión Territorial: 2025_06_20_Reu_Compro_RDC_Comunidades_Ciénaga.  Listado de asistencia Teams adjunto. </t>
  </si>
  <si>
    <t>Durante el período se reporta un avance del 25% de la actividad. Se realizó reunión virtual con los representantes de las comunidades del municipio de Ciénaga, Magdalena para definir las temáticas de su interés (Fecha: 20/06/2025). Se cumplió con los tiempos previstos para el desarrollo de la actividad</t>
  </si>
  <si>
    <t>Se revisa el avance cualitativo, cuantitativo, evidencias y da cumplimiento con el 25% de las actividades.</t>
  </si>
  <si>
    <t xml:space="preserve">Convocatoria Espacio de Encuentro  
1.	20250911. Convocatoria_Espacio_Encuentro_Comunidades_Ciénaga. 
Preparación del Espacio de Encuentro
 Acta de reunión interna con SSLA - Grupo Gestión del Riesgo - GPA. 
2.20250915.Reu_Preparatoria_Espacio_ Encuentro_Comunidades_Ciénaga.
Desarrollo del Espacio de Encuentro.
3.	20250916. Asistencia_Espacio_Encuentro_Comunidades_Ciénaga. 
4.	20250916.Material_Pedagógico_Espacio_Encuentro_Comunidades_Ciénaga.
Informe de Gestión Territorial del Espacio del Encuentro.
5.	Informe_GT_Espacio_Encuentro_Comunidades_Ciénaga.
</t>
  </si>
  <si>
    <t xml:space="preserve">Se realizó el Espacio de Encuentro con Comunidades de Ciénaga, con el propósito de atender las temáticas de interés identificadas. Durante el período se dio cumplimiento al 100% de la actividad, a través de las siguientes acciones:
•	Se realizó convocatoria para desarrollar el espacio pedagógico con las comunidades priorizadas. (11/09/2025). 
•	Se realizó reunión interna con el Grupo de Participación Ambiental para preparación del espacio. /15/09/2025). 
•	Se desarrollar el Espacio Encuentro de manera virtual, de acuerdo con la agenda planeada. (16/09/2025). 
•	Se realizó la documentación del espacio a través del Informe de Gestión Territorial 
Se cumplió con los tiempos previstos para el desarrollo de la actividad
</t>
  </si>
  <si>
    <t xml:space="preserve">Se revisa el avance cualitativo, cuantitativo acorde con el plan de trabajo y corresponde con las evidencias reportadas. De esta manera  se evidencia que se ejecutan las actividades formuladas para la actividad del compromiso. </t>
  </si>
  <si>
    <r>
      <rPr>
        <b/>
        <sz val="10"/>
        <rFont val="Calibri"/>
        <family val="2"/>
        <scheme val="minor"/>
      </rPr>
      <t xml:space="preserve">Que los señores del ANLA tenga encuestas a las federaciones de Ciénaga, en  cuanto se les haga seguimientos a las empresas, </t>
    </r>
    <r>
      <rPr>
        <sz val="10"/>
        <rFont val="Calibri"/>
        <family val="2"/>
        <scheme val="minor"/>
      </rPr>
      <t xml:space="preserve">porque las empresas tomas 2 0 3 asociaciones para que hablen bien de ellos y que están cumpliendo con su responsabilidad social y no es así bojo señores del ANLA </t>
    </r>
    <r>
      <rPr>
        <b/>
        <sz val="10"/>
        <rFont val="Calibri"/>
        <family val="2"/>
        <scheme val="minor"/>
      </rPr>
      <t>, pido que se reúnan con los representantes legales de casada asociación ya que en Ciénaga hay más 35 asociaciones</t>
    </r>
  </si>
  <si>
    <t>Las Federaciones de Ciénaga queremos ser tomados en cuenta y ser más participes.</t>
  </si>
  <si>
    <t>Mejorar la información y la interacción con las comunidades que influyen en la expedición de las licencias ambientales</t>
  </si>
  <si>
    <r>
      <rPr>
        <b/>
        <sz val="10"/>
        <color rgb="FF000000"/>
        <rFont val="Calibri"/>
        <family val="2"/>
        <scheme val="minor"/>
      </rPr>
      <t xml:space="preserve">hacer una revisión de las consultas previas </t>
    </r>
    <r>
      <rPr>
        <sz val="10"/>
        <color rgb="FF000000"/>
        <rFont val="Calibri"/>
        <family val="2"/>
        <scheme val="minor"/>
      </rPr>
      <t>porque a los campesinos</t>
    </r>
    <r>
      <rPr>
        <b/>
        <sz val="10"/>
        <color rgb="FF000000"/>
        <rFont val="Calibri"/>
        <family val="2"/>
        <scheme val="minor"/>
      </rPr>
      <t>,</t>
    </r>
    <r>
      <rPr>
        <sz val="10"/>
        <color rgb="FF000000"/>
        <rFont val="Calibri"/>
        <family val="2"/>
        <scheme val="minor"/>
      </rPr>
      <t xml:space="preserve"> que también somos muy afectados, nos han desconocido nuestras voces y desconocen a quienes llevamos más de 30 años en territorios_x000B__x000B_</t>
    </r>
    <r>
      <rPr>
        <b/>
        <sz val="10"/>
        <color rgb="FF000000"/>
        <rFont val="Calibri"/>
        <family val="2"/>
        <scheme val="minor"/>
      </rPr>
      <t>en ese proyecto, también se debe tener en cuenta los campesino</t>
    </r>
    <r>
      <rPr>
        <sz val="10"/>
        <color rgb="FF000000"/>
        <rFont val="Calibri"/>
        <family val="2"/>
        <scheme val="minor"/>
      </rPr>
      <t xml:space="preserve">s, unos indígenas hicieron consulta previa,, los campesinos necesitamos conocer el tema. _x000B__x000B_porque se están desconociendo nuestras voces y derechos. </t>
    </r>
    <r>
      <rPr>
        <b/>
        <sz val="10"/>
        <color rgb="FF000000"/>
        <rFont val="Calibri"/>
        <family val="2"/>
        <scheme val="minor"/>
      </rPr>
      <t>Se deben reunir las partes para dar nuestros argumentos.</t>
    </r>
  </si>
  <si>
    <t>SELA
SMPCA</t>
  </si>
  <si>
    <t>Realizar una pedagogía con la JAC Vereda El Canal de la oferta institucional de la Entidad, además de aclarar las competencias de la ANLA y el proceso de evaluación en el licenciamiento ambiental.</t>
  </si>
  <si>
    <t>12.1.</t>
  </si>
  <si>
    <t>1. Informe de gestión territorial - listado de asistencia</t>
  </si>
  <si>
    <t>El 26 de marzo de 2025 se realizó una jornada con la JAC Vereda El Canal para identificar temáticas de interés previa a la programación de la Oferta Institucional</t>
  </si>
  <si>
    <r>
      <t xml:space="preserve">Se validan las evidencias. Se corrobora el avance del 20% de la actividad, ya que en el informe territorial se evidencia dicha gestión. </t>
    </r>
    <r>
      <rPr>
        <b/>
        <u/>
        <sz val="10"/>
        <color theme="1"/>
        <rFont val="Calibri"/>
        <family val="2"/>
        <scheme val="minor"/>
      </rPr>
      <t>El avance está acorde con el esperado.</t>
    </r>
  </si>
  <si>
    <t>2. Informe de Gestión Territorial y listado de asistencia: 2025_05_16_Reu_Seguimiento_Compromisos_RC_ElCanal_SantaMarta
3. Oficio de salida por orfeo dirigido a la Junta de acción Comunal de la Vereda el Canal: Oficio_Convocatoria_Verda_El_Canal
4. Acta de reunión Interna: 2025_06_04.Reu_Preparatoria__Espacio_Vereda_El_Canal_Sta_Marta
5.  Listado de asistencia jornada JAC vereda Canal: Asistencia_Soc_Oferta_Vereda_El_Canal
6. Material pedagógico jornada JAC vereda Canal: 2025_06_07_PPT_Oferta_Institucional_vereda_El_Canal_Sta_Marta
7. Informe de Gestión Territorial sobre el desarrollo del espacio de encuentro convocado por la ANLA: 2025_06_07_Soc_Oferta_Vereda_El_Canal_Santa_Marta_vf</t>
  </si>
  <si>
    <t>Durante el período se dio cumplimiento al 100% de la actividad, a través de las siguientes acciones:
*Se realizó reunión virtual con los representantes de la JAC de la vereda el Canal con el propósito de ajustar temáticas a solicitud de la comunidad (Fecha: 16/05/2025).
*Se realizó la convocatoria para la realización de la pedagogía institucional a través de oficio (radicado ANLA 20252100388871 del 3/06/2025).
*Se realizó reunión interna del Grupo de Participación Ambiental para preparación de la oferta institucional (Fecha: 4/06/2025)
*Se desarrolló la pedagogía con la JAC Vereda El Canal de la oferta institucional de la Entidad en la Casa de la Memoria de Santa Marta - presencial- (Fecha: 7/06/2025)
*Se realizó la documentación del espacio a través del Informe de Gestión Territorial 
Se cumplió con los tiempos previstos para el desarrollo de la actividad</t>
  </si>
  <si>
    <t xml:space="preserve">Se revisa el avance cualitativo, cuantitativo, evidencias y da cumplimiento con el 100% de las actividades para dar cierre al compromiso. </t>
  </si>
  <si>
    <t>Actividad cumplida en el segundo seguimiento</t>
  </si>
  <si>
    <t>No se realiza revisión al reporte ya que la actividad finalizó en el segundo seguimiento</t>
  </si>
  <si>
    <r>
      <t>¿Qué queremos?_x000B_</t>
    </r>
    <r>
      <rPr>
        <b/>
        <sz val="10"/>
        <color rgb="FF000000"/>
        <rFont val="Calibri"/>
        <family val="2"/>
        <scheme val="minor"/>
      </rPr>
      <t>Solicitamos a la autoridad que, desde un enfoque de derechos, garantice la participación de las comunidades con información oportuna y suficiente, que llene los vacíos existentes por las falencias en los procesos que más que participativos son informativos, y que no permiten dimensionar realmente los cambios que se presentaran con la llegada de los Proyectos. _x000B_</t>
    </r>
    <r>
      <rPr>
        <sz val="10"/>
        <color rgb="FF000000"/>
        <rFont val="Calibri"/>
        <family val="2"/>
        <scheme val="minor"/>
      </rPr>
      <t>Reiteramos que no estamos en contra del desarrollo, pero si queremos hacer un llamado al desarrollo justo y sostenible, que no condene a las personas más vulnerables y a las personas en general, a futuros inciertos. _x000B_Finalmente, q</t>
    </r>
    <r>
      <rPr>
        <b/>
        <sz val="10"/>
        <color rgb="FF000000"/>
        <rFont val="Calibri"/>
        <family val="2"/>
        <scheme val="minor"/>
      </rPr>
      <t>ueremos solicitar a la ANLA ser transparente durante el proceso de modificación del PMA de Sociedad Portuaria de Rio Córdoba específicamente con relación al recurso de reposición instaurado por la empresa contra la Resolución 752 de 2024 e instamos a la ANLA a evitar cualquier modificación que pueda afectar los derechos de la comunidad, y a trabajar en planteamientos verdaderamente participativos con enfoque de derechos e igualdad de condiciones para las partes._x000B_Muchas gracias a todos por su tiempo y escucha._x000B_</t>
    </r>
    <r>
      <rPr>
        <sz val="10"/>
        <color rgb="FF000000"/>
        <rFont val="Calibri"/>
        <family val="2"/>
        <scheme val="minor"/>
      </rPr>
      <t>Comunidad de Las Playitas (CLP)</t>
    </r>
  </si>
  <si>
    <t>SIPTA
SSLA
SMPCA
SELA</t>
  </si>
  <si>
    <t>Dar respuesta a las solicitudes del peticionario a través de su trámite como DPE y realizar un taller participativo con la Comunidad de Las Playitas.</t>
  </si>
  <si>
    <t>13.2.</t>
  </si>
  <si>
    <t>Realizar un taller participativo con la Comunidad de Las Playitas conforme a los temas priorizados con la comunidad.</t>
  </si>
  <si>
    <t>1. Informe de gestión territorial - listado de asistencia.</t>
  </si>
  <si>
    <t>El 17 de febrero de 2025 se realizó una jornada con los líderes de la Coordinación Las Playitas  (del sector Las Playitas) para identificar temáticas de interés previa a la programación de la Oferta Institucional</t>
  </si>
  <si>
    <r>
      <rPr>
        <sz val="10"/>
        <color rgb="FF000000"/>
        <rFont val="Calibri"/>
        <family val="2"/>
        <scheme val="minor"/>
      </rPr>
      <t xml:space="preserve">Se validan las evidencias. Se corrobora el avance del 55% de la actividad. Sin embargo, </t>
    </r>
    <r>
      <rPr>
        <b/>
        <u/>
        <sz val="10"/>
        <color rgb="FF000000"/>
        <rFont val="Calibri"/>
        <family val="2"/>
        <scheme val="minor"/>
      </rPr>
      <t>el avance real está 17,72% por debajo del esperado.</t>
    </r>
  </si>
  <si>
    <t>2. Documento excel con la identificación de temáticas de interés: VF2_Preguntas_comunidad_LaPlayita_Ciénaga_MagdalenaOK
3. Acta de reunión Interna - Listado de Asistencia adjuntoi. 20250528_20250604.Reu_Preparatoria_Espacio_La_Playita.
4. Acta de reunión Interna - Listado de Asistencia: 20250603.Reu_Preparatoria_Espacio_Presencial_La_Playita
5. Convocatorias realizadas a través de Correos electrónicos: Correo_ Convocatoria_La_Playita - Outlook
6. Asistencia al Espacio de Encuentro. 6. Asistencia_Espacio_Encuentro_La_Playita_Ciénaga.
 7. Material pedagógico: Material_Pedagógico_Espacio_Encuentro_La_Playita
Listado de asistencia presencial: la comunidad de la Playita no autoriza el registro del listado de asistencia de la sesión presencial, se registró la novedad en el informe de gestión territorial y se permitió un registro fotográfico difuminado para evidencia de la acción territorial.
8.Sistematización de la experiencias: 20250630_VF Documento sistematizacion_Espacio de encuentro La Playita</t>
  </si>
  <si>
    <t>Durante el período se dio cumplimiento al 100% de la actividad, a través de las siguientes acciones:
*Se realizó reunión interna con el Grupo de Participación Ambiental, Subdirección de Evaluación de Licencias Ambientales y la Subdirección de Seguimiento de Licencias Ambientales  para preparación del espacio virtual (Fecha: 28/06/2025).
*Se realizó reunión interna con el  Grupo de Participación Ambiental para preparación del espacio presencial (Fecha: 3/06/2025).
*Se realizó la convocatoria al taller participativo que se realizó a través de dos (2) sesiones - una virtual y otra presencial-.Estas convocatorias se realizaron a través del correo electrónico los días 22/05/2025 y  6/06/2025.
*Se realizó taller  participativo con la Comunidad de Las Playitas conforme a los temas priorizados, así: sesión 1 - virtual- (Fecha: 4/06/2025)  y sesión 2 -presencial- (fecha: 7/06/2025)
*Se realizó la documentación del espacio de encuentro a través de un documento denominado sistematización de la experiencia. 
Se cumplió con los tiempos previstos para el desarrollo de la actividad.</t>
  </si>
  <si>
    <t>¿Como se espera involucrar los temas de derechos humanos en el licenciamiento ambiental, de acuerdo con lo que fue comentado previamente?</t>
  </si>
  <si>
    <t>SMPCA
OAP
SIPTA</t>
  </si>
  <si>
    <t>Elaborar una estrategia que permita la incorporación de un enfoque de derechos humanos en el licenciamiento ambiental, que continúe promoviendo los derechos a la información, participación y justicia ambiental, reconociendo la labor de las personas defensoras ambientales y organizaciones socioambientales; además de continuar con en el proceso de asimilación de los estándares del derecho internacional de derechos humanos en el licenciamiento ambiental a través de espacios de trabajo con  nuestros grupos de valor priorizados.</t>
  </si>
  <si>
    <t>15.1.</t>
  </si>
  <si>
    <t>Elaborar  una estrategia que permita la incorporación de un enfoque de derechos humanos en el licenciamiento ambiental.</t>
  </si>
  <si>
    <t xml:space="preserve">Documento de estrategia para la incorporación de derechos humanos en el licenciamiento ambiental
** Plan de trabajo y evidencias de seguimiento </t>
  </si>
  <si>
    <t xml:space="preserve">1. Plan de Trabajo estrategia .
2. Primera versión  de la Estrategia de DDHH
3. Listado de asistencia Mesa de trabajo de interdependencias para socialización de primer versión de estrategia </t>
  </si>
  <si>
    <t xml:space="preserve">1. Se elaboró plan de trabajo para la elaboración de la estrategia de DDHH
2. Se elaboró borrador de primer documento de Estrategia de DDHH en el licenciamiento ambiental
3. Se desarrolló una reunión de socialización con diferentes pednedecias de la entidad para inciiar el proceso de dialogo interno sobre la estrategia y su plan de acción </t>
  </si>
  <si>
    <r>
      <t xml:space="preserve">Se validan las evidencias. Se corrobora el avance del 40% de la actividad. </t>
    </r>
    <r>
      <rPr>
        <b/>
        <u/>
        <sz val="10"/>
        <color theme="1"/>
        <rFont val="Calibri"/>
        <family val="2"/>
        <scheme val="minor"/>
      </rPr>
      <t>El avance real supera al esperado en 21,82%</t>
    </r>
  </si>
  <si>
    <t>Documento de Estrategia de DDHH
Soportes de reuniones desarrolladas con otras depedencias de la autoridad para conertación del Plan de  Trabajo</t>
  </si>
  <si>
    <t>Se realizó documento de Estrategia para la incorporación de un enfpque de DDHH en el licenciamiento ambiental. 
Se realizaon mesas de trabajo con otras subdirecciones para dar a concoer el contenido del documento, recibir retroalimentación y desarrollar el Plan de Trabajo</t>
  </si>
  <si>
    <t>Se revisa el avance cualitativo, cuantitativo, evidencias y da cumplimiento con el  71,4% de las actividades</t>
  </si>
  <si>
    <t xml:space="preserve">Documento de Estrategia de DDHH </t>
  </si>
  <si>
    <t xml:space="preserve">Se trabajó en el borrador del Documento de Estrategia de DDHH con el fin de que sea revisado por la Coordinadora del Grupo de Participación Ciudadana y de esta manera poder realizar el cargue y publicación en GESPRO. </t>
  </si>
  <si>
    <t>Se revisa el avance cualitativo, cuantitativo acorde con el plan de trabajo y aún esta pendiente formalizar la estrategia en GESPRO (Sistema Gestión de procesos)</t>
  </si>
  <si>
    <t xml:space="preserve">E1. V3. Estrategia de Derechos Humanos - Comentada y retroalimentada
E2. PC-ES-03 Estrategia DH Gespro
E3. Socialización Estrategia </t>
  </si>
  <si>
    <t xml:space="preserve">El 6 de octubre se realizó la tercera y última revisión de la ESTRATEGIA PARA LA INCORPORACIÓN DEL ENFOQUE DE DERECHOS HUMANOS EN EL LICENCIAMIENTO AMBIENTAL, finalmente se publica en GESPRO bajo el código PC-ES-03 el 13 de diciembre de 2025, se socializa el 26 de diciembre a través de comunicaciones </t>
  </si>
  <si>
    <t xml:space="preserve">Se evidencia que el 06 de octubre se realizan comentarios al documento y adicionalmente se visualiza la estrategia cargada en GESPRO bajo le código PC-ES-03, cumpliendo con los tiempos establecidos en el plan de trabajo, asimismo se realizó la socialización a través de comunicaciones. </t>
  </si>
  <si>
    <t>15.2.</t>
  </si>
  <si>
    <t xml:space="preserve">Desarrollar mesas de trabajo con los grupos de valor priorizados que permitan dialogar sobre la relación entre los derechos humanos y el licenciamiento ambiental. </t>
  </si>
  <si>
    <t xml:space="preserve">Memorias del evento y listas de asistencia
** Plan de trabajo y evidencias de seguimiento </t>
  </si>
  <si>
    <t xml:space="preserve">1. Listado de asistencia reuniones preparatorias.
2.  Oficios de convocatoria  y matriz de invitados </t>
  </si>
  <si>
    <t>1. Se desarrollaron reuniones preparatorias
2. Se remitieron invitaciones a las organiización de la sociedad civil cuya participación es estrategica en el veneto. Las invitaciónes contienen ,e agen da y objetivos del espacio</t>
  </si>
  <si>
    <r>
      <t xml:space="preserve">Se validan las evidencias. Se corrobora el avance del 10% de la actividad. Sin embargo, </t>
    </r>
    <r>
      <rPr>
        <b/>
        <u/>
        <sz val="10"/>
        <color theme="1"/>
        <rFont val="Calibri"/>
        <family val="2"/>
        <scheme val="minor"/>
      </rPr>
      <t>el avance real está 8,18% por debajo del esperado.</t>
    </r>
  </si>
  <si>
    <t xml:space="preserve">Soportes de preparación y desaarollo de encuentro con Plataformas de DDHH y con Consultoras que elaboran Estudios de Impacto AMbiental </t>
  </si>
  <si>
    <t>Se desarrollaron mesas de trabajo con con Plataformas de DDHH y con Consultoras que elaboran Estudios de Impacto AMbiental , con el fin de recibir aportes para la Estrategia de DDHH. 
De esta manera se completan 2 de los tres encuentros previstos este año. Resta el desarrollo de un encuentro con entidades del órden  nacional</t>
  </si>
  <si>
    <t xml:space="preserve">Si bien no cumple con el avance esperado, si está dando cumplimiento de su plan de trabajo. No hay observaciones </t>
  </si>
  <si>
    <t xml:space="preserve">Informe de sistematización con entidades del órden nacional 
</t>
  </si>
  <si>
    <t>El 26 de agosto se realizó un encuentro con entidades del orden nacional para reflexionar sobre las capacidades institucionales y DDHH</t>
  </si>
  <si>
    <t xml:space="preserve">Se revisa el avance cualitativo, cuantitativo acorde con el plan de trabajo y corresponde con las evidencias reportadas. De esta manera se ejecutan las actividades formuladas para la actividad 15.2 del compromiso 15. </t>
  </si>
  <si>
    <t>No se realiza revisión al reporte ya que la actividad finalizó en el terecer seguimiento</t>
  </si>
  <si>
    <t xml:space="preserve">FECHA DE APROBACIÓN POR EL LÍDER DE LA DEPENDENCIA </t>
  </si>
  <si>
    <t>OBSERVACIONES RECIBIDAS POR COMITÉ DIRECTIVO</t>
  </si>
  <si>
    <r>
      <rPr>
        <b/>
        <u/>
        <sz val="10"/>
        <color rgb="FF000000"/>
        <rFont val="Calibri"/>
        <family val="2"/>
        <scheme val="minor"/>
      </rPr>
      <t xml:space="preserve">Intervención 06 - Expediente LAV0018-00-2015
</t>
    </r>
    <r>
      <rPr>
        <sz val="10"/>
        <color rgb="FF000000"/>
        <rFont val="Calibri"/>
        <family val="2"/>
        <scheme val="minor"/>
      </rPr>
      <t xml:space="preserve">Solicitamos públicamente que </t>
    </r>
    <r>
      <rPr>
        <b/>
        <u/>
        <sz val="10"/>
        <color rgb="FF000000"/>
        <rFont val="Calibri"/>
        <family val="2"/>
        <scheme val="minor"/>
      </rPr>
      <t>se convoque la mesa interinstitucional para el proyecto minero Gramalote T14292011</t>
    </r>
    <r>
      <rPr>
        <sz val="10"/>
        <color rgb="FF000000"/>
        <rFont val="Calibri"/>
        <family val="2"/>
        <scheme val="minor"/>
      </rPr>
      <t xml:space="preserve"> urgente, no más dilaciones es una oportunidad de Oro para la comunidad. Este caso es conocido el MADS, la ANLA, el MME, y el MADS en cabeza de la doctora Irene, </t>
    </r>
    <r>
      <rPr>
        <b/>
        <u/>
        <sz val="10"/>
        <color rgb="FF000000"/>
        <rFont val="Calibri"/>
        <family val="2"/>
        <scheme val="minor"/>
      </rPr>
      <t>solicitamos respetuosamente que se priorice este caso por favor.</t>
    </r>
  </si>
  <si>
    <t xml:space="preserve">Usuario YouTube - Mesa Minera </t>
  </si>
  <si>
    <t>SSLA
OAP
SMPCA</t>
  </si>
  <si>
    <t xml:space="preserve">En cuanto a la solicitud nos permitimos aclarar que esta Autoridad Nacional mediante Comunicación con radicado 20256200196872 del 24 de febrero de 2025, recibió solicitud para crear la mesa de trabajo interinstitucional solicitada por la ASOCIACIÓN MESA AGRO MINERA ECOLÓGICA DE SAN ROQUE, al respecto esta Autoridad dio traslado al ministerio del medio ambiente, presidencia de la república, ministerio del interior y Presidencia mediante radicado 20252300126541 del 3 de marzo de 2025.
De lo cual se recibieron diversas respuestas las cuales fueron consolidadas y enviadas al peticionario mediante radicado 20252300287091 del 29 de abril de 2025, dentro de dicha respuesta se encuentra El radicado 2-2025-010536 del 25 marzo de 2025 emitido por la Dirección de Formalización Minera del Ministerio de Minas y Energía. Indicando que “ La solicitud principal es la creación de una mesa de trabajo interinstitucional para abordar las afectaciones derivadas de proyectos extractivos, el incumplimiento de acuerdos y la vulneración de derechos fundamentales de la comunidad en el nordeste antioqueño En esa oportunidad, usted solicitó la participación de diversas entidades, como el Ministerio de Minas y Energía, para evaluar la legalidad de los títulos mineros, investigar irregularidades, proteger líderes sociales, fortalecer la consulta previa y promover alternativas productivas sostenibles.
En respuesta el Ministerio de Minas informa que ya se creó la "Mesa Social y Minera por la Vida y la Paz del Nordeste Antioqueño" mediante la Resolución 40081 del 13 de marzo de 20251, como un espacio de diálogo y articulación para atender las problemáticas mineras, ambientales y sociales en la subregión.”
En relación con la conformación de la mesa minera, es pertinente señalar que está ya fue creada, pero la Autoridad Nacional de Licencias Ambientales (ANLA) no fue incluida en la convocatoria establecida en el artículo primero de la resolución correspondiente. No obstante, conforme a lo dispuesto en el parágrafo de dicho artículo, la ANLA podrá ser convocada cuando así se requiera.
Es fundamental destacar que la mesa aborda asuntos que no son competencia directa de esta entidad. Por tanto, la ANLA no puede asumir compromisos en el marco de dicha instancia, dado que las temáticas tratadas exceden el ámbito de sus atribuciones. Esta situación resalta la importancia de delimitar claramente las competencias de cada entidad participante, evitando así compromisos que no correspondan a la función institucional de la ANLA.
De otra parte, es de precisar que como parte de la reunión de cuentas de la ANLA se establecieron derechos de petición en el marco de las solicitudes ya señaladas, las cuales están siendo atendidas por la regional donde se están presentando los argumentos ya mencionados.
</t>
  </si>
  <si>
    <r>
      <rPr>
        <b/>
        <u/>
        <sz val="10"/>
        <color rgb="FF000000"/>
        <rFont val="Calibri"/>
        <family val="2"/>
        <scheme val="minor"/>
      </rPr>
      <t xml:space="preserve">Invervención 13 - Expediente LAV0018-00-2015
</t>
    </r>
    <r>
      <rPr>
        <sz val="10"/>
        <color rgb="FF000000"/>
        <rFont val="Calibri"/>
        <family val="2"/>
        <scheme val="minor"/>
      </rPr>
      <t>Esto no se resuelve por este medio</t>
    </r>
    <r>
      <rPr>
        <u/>
        <sz val="10"/>
        <color rgb="FF000000"/>
        <rFont val="Calibri"/>
        <family val="2"/>
        <scheme val="minor"/>
      </rPr>
      <t xml:space="preserve"> </t>
    </r>
    <r>
      <rPr>
        <b/>
        <u/>
        <sz val="10"/>
        <color rgb="FF000000"/>
        <rFont val="Calibri"/>
        <family val="2"/>
        <scheme val="minor"/>
      </rPr>
      <t>exigimos la mesa institucional. Estamos esperando que lleguen y atiendan a las 8 comunidades que eran para reasentamiento. Invitamos a los 27 instituciones que se convocaron a participar en este el proyecto más grande de Colombia. ​​Exigimos que se cumpla la ley el Ministerio de Minas mediante oficio les exige que gestionen la convocatoria formal de estas entidades</t>
    </r>
    <r>
      <rPr>
        <sz val="10"/>
        <color rgb="FF000000"/>
        <rFont val="Calibri"/>
        <family val="2"/>
        <scheme val="minor"/>
      </rPr>
      <t>, por que no lo han hecho esto como se llama</t>
    </r>
  </si>
  <si>
    <t>Usuario YouTube - NP Providencia</t>
  </si>
  <si>
    <t xml:space="preserve"> En cuanto a la solicitud nos permitimos aclarar que esta Autoridad Nacional mediante Comunicación con radicado 20256200196872 del 24 de febrero de 2025, recibió solicitud para crear la mesa de trabajo interinstitucional solicitada por la ASOCIACIÓN MESA AGRO MINERA ECOLÓGICA DE SAN ROQUE, al respecto esta Autoridad dio traslado al ministerio del medio ambiente, presidencia de la república, ministerio del interior y Presidencia mediante radicado 20252300126541 del 3 de marzo de 2025.
De lo cual se recibieron diversas respuestas las cuales fueron consolidadas y enviadas al peticionario mediante radicado 20252300287091 del 29 de abril de 2025, dentro de dicha respuesta se encuentra El radicado 2-2025-010536 del 25 marzo de 2025 emitido por la Dirección de Formalización Minera del Ministerio de Minas y Energía. Indicando que “ La solicitud principal es la creación de una mesa de trabajo interinstitucional para abordar las afectaciones derivadas de proyectos extractivos, el incumplimiento de acuerdos y la vulneración de derechos fundamentales de la comunidad en el nordeste antioqueño En esa oportunidad, usted solicitó la participación de diversas entidades, como el Ministerio de Minas y Energía, para evaluar la legalidad de los títulos mineros, investigar irregularidades, proteger líderes sociales, fortalecer la consulta previa y promover alternativas productivas sostenibles.
En respuesta el Ministerio de Minas informa que ya se creó la "Mesa Social y Minera por la Vida y la Paz del Nordeste Antioqueño" mediante la Resolución 40081 del 13 de marzo de 20251, como un espacio de diálogo y articulación para atender las problemáticas mineras, ambientales y sociales en la subregión.”
En relación con la conformación de la mesa minera, es pertinente señalar que está ya fue creada, pero la Autoridad Nacional de Licencias Ambientales (ANLA) no fue incluida en la convocatoria establecida en el artículo primero de la resolución correspondiente. No obstante, conforme a lo dispuesto en el parágrafo de dicho artículo, la ANLA podrá ser convocada cuando así se requiera.
Es fundamental destacar que la mesa aborda asuntos que no son competencia directa de esta entidad. Por tanto, la ANLA no puede asumir compromisos en el marco de dicha instancia, dado que las temáticas tratadas exceden el ámbito de sus atribuciones. Esta situación resalta la importancia de delimitar claramente las competencias de cada entidad participante, evitando así compromisos que no correspondan a la función institucional de la ANLA.
De otra parte, es de precisar que como parte de la reunión de cuentas de la ANLA se establecieron derechos de petición en el marco de las solicitudes ya señaladas, las cuales están siendo atendidas por la regional donde se están presentando los argumentos ya mencionados.
Ahora bien, respecto a las comunidades objeto de reasentamiento, es de aclarar que en le marco de la visita de seguimiento y control ambiental se realizan acercamientos con dichas comunidades donde no se han evidenciado quejas al respecto, lo anterior se pudo constatar conforme a la última visita de seguimiento realizada deel 17 al 21 de febrero de 2025, de la cual se emitio concepto técnico 1300 del 10 de marzo de 2025, acogido mediante Acta 20 del 10 de marzo de 2025.
</t>
  </si>
  <si>
    <r>
      <rPr>
        <b/>
        <u/>
        <sz val="10"/>
        <color rgb="FF000000"/>
        <rFont val="Calibri"/>
        <family val="2"/>
        <scheme val="minor"/>
      </rPr>
      <t xml:space="preserve">Intervención 20  - Expediente LAV0018-00-2015
</t>
    </r>
    <r>
      <rPr>
        <sz val="10"/>
        <color rgb="FF000000"/>
        <rFont val="Calibri"/>
        <family val="2"/>
        <scheme val="minor"/>
      </rPr>
      <t xml:space="preserve">
1. Causales de caducidad de títulos mineros.
La Ley 685 de 2001 establece que procede la caducidad cuando hay incumplimientos como no pago de regalías, inactividad, incumplimiento del Programa de Trabajos y Obras o afectaciones graves al ambiente y a la comunidad. La sentencia del 4 de agosto reiteró que el Estado debe aplicar estas causales de manera oportuna, pues la inacción genera un daño directo a los territorios.
2. Sobrecarga documental y simulación de cumplimiento.
Las empresas presentan múltiples informes y documentos, pero muchos no son verificados en terreno ni de forma articulada, lo que produce una apariencia de cumplimiento mientras persisten incumplimientos graves.
3. Desarticulación institucional.
La falta de coordinación entre ANM, ANLA y las autoridades ambientales regionales retrasa sanciones y perpetúa la impunidad.
Llamado.
</t>
    </r>
    <r>
      <rPr>
        <b/>
        <u/>
        <sz val="10"/>
        <color rgb="FF000000"/>
        <rFont val="Calibri"/>
        <family val="2"/>
        <scheme val="minor"/>
      </rPr>
      <t>Solicitamos que la ANLA fortalezca la articulación con la ANM y los entes de control, y que se instale una Mesa de Fiscalización Territorial con participación comunitaria. La caducidad no es un castigo, sino un mecanismo de justicia, legalidad y protección de la vida.</t>
    </r>
  </si>
  <si>
    <t xml:space="preserve">En cuanto a la solicitud nos permitimos aclarar que esta Autoridad Nacional mediante Comunicación con radicado 20256200196872 del 24 de febrero de 2025, recibió solicitud para crear la mesa de trabajo interinstitucional solicitada por la ASOCIACIÓN MESA AGRO MINERA ECOLÓGICA DE SAN ROQUE, al respecto esta Autoridad dio traslado al ministerio del medio ambiente, presidencia de la república, ministerio del interior y Presidencia mediante radicado 20252300126541 del 3 de marzo de 2025.
De lo cual se recibieron diversas respuestas las cuales fueron consolidadas y enviadas al peticionario mediante radicado 20252300287091 del 29 de abril de 2025, dentro de dicha respuesta se encuentra El radicado 2-2025-010536 del 25 marzo de 2025 emitido por la Dirección de Formalización Minera del Ministerio de Minas y Energía. Indicando que “ La solicitud principal es la creación de una mesa de trabajo interinstitucional para abordar las afectaciones derivadas de proyectos extractivos, el incumplimiento de acuerdos y la vulneración de derechos fundamentales de la comunidad en el nordeste antioqueño En esa oportunidad, usted solicitó la participación de diversas entidades, como el Ministerio de Minas y Energía, para evaluar la legalidad de los títulos mineros, investigar irregularidades, proteger líderes sociales, fortalecer la consulta previa y promover alternativas productivas sostenibles.
En respuesta el Ministerio de Minas informa que ya se creó la "Mesa Social y Minera por la Vida y la Paz del Nordeste Antioqueño" mediante la Resolución 40081 del 13 de marzo de 20251, como un espacio de diálogo y articulación para atender las problemáticas mineras, ambientales y sociales en la subregión.”
En relación con la conformación de la mesa minera, es pertinente señalar que está ya fue creada, pero la Autoridad Nacional de Licencias Ambientales (ANLA) no fue incluida en la convocatoria establecida en el artículo primero de la resolución correspondiente. No obstante, conforme a lo dispuesto en el parágrafo de dicho artículo, la ANLA podrá ser convocada cuando así se requiera.
Es fundamental destacar que la mesa aborda asuntos que no son competencia directa de esta entidad como lo es el tema de fiscalización minera. Por tanto, la ANLA no puede asumir compromisos en el marco de dicha instancia, dado que las temáticas tratadas exceden el ámbito de sus atribuciones. Esta situación resalta la importancia de delimitar claramente las competencias de cada entidad participante, evitando así compromisos que no correspondan a la función institucional de la ANLA.
De otra parte, es de precisar que como parte de la reunión de cuentas de la ANLA se establecieron derechos de petición en el marco de las solicitudes ya señaladas, las cuales están siendo atendidas por la regional donde se están presentando los argumentos ya mencionados.
</t>
  </si>
  <si>
    <r>
      <rPr>
        <b/>
        <u/>
        <sz val="10"/>
        <rFont val="Calibri"/>
        <family val="2"/>
        <scheme val="minor"/>
      </rPr>
      <t xml:space="preserve">Intervención 21 - Expediente LAM0112 
</t>
    </r>
    <r>
      <rPr>
        <sz val="10"/>
        <rFont val="Calibri"/>
        <family val="2"/>
        <scheme val="minor"/>
      </rPr>
      <t xml:space="preserve">
Desde en puesta en marcha el funcionamiento de la Empresa Multipropósito URRA I los niveles del caudal del Río Sinú se ha disminuido, deja d tributar agua al Caño Bugre de Cereté, presentando con esto un Bajo nivel en su caudal, provocando con esto un alto índice de Colmatacion, produciendo grandes aluviones que es aprovechado por las Comunidades para la construcción de sus viviendas, 
Según repuesta de la CVS en su Rad 20242107691 nos informa que esto se da principalmente por la falta de Planificación por parte del Territorio, la construcción de viviendas en la franja menor de los 30 metros de protección de la ronda Hídrica, así como el inadecuado manejo de residuos sólidos, No obstante nos permitimos informar que dentro de las funciones y competencias de esta corporación, se han realizado actuación jurídica como el monitoreo y seguimiento a los cuerpos de agua en mención 
Nuestros agradecimientos a la ANLA, por qué siempre nos ha acompañado en este proceso.
Hay que recordar que a Raíz del alto índice de deterioro que presenta el Cuerpo de Agua, el Doctor Richard Reza instauró una Acción Popular contra el Estado por permitir que este recurso hídrico presente un alto índice de deterioro.
</t>
    </r>
    <r>
      <rPr>
        <b/>
        <u/>
        <sz val="10"/>
        <rFont val="Calibri"/>
        <family val="2"/>
        <scheme val="minor"/>
      </rPr>
      <t>Invitar a la ANLA para que haga una inspección Ocular presencial, ya que el último comunicado nos informan que en la visita en el 2024 2025 no encuentran deterio en el Cuerpo Hídrico en mención 
Cuando ANLA haga la visita en el Municipio de Cereté nos inviten, por qué vemos que las Entidades vienen adelantando procesos de Participación Ciudadana, sin la presencia de las Veedurías Ciudadanas</t>
    </r>
  </si>
  <si>
    <t>SSLA
SMPCA
OAP</t>
  </si>
  <si>
    <t>En cumplimiento de lo dispuesto en el artículo 2.2.2.3.9.1 del Decreto 1076 del 26 de mayo de 2015, esta Autoridad Nacional realiza actividades de control y seguimiento a las fichas del plan de manejo y del plan de seguimiento y monitoreo autorizadas en la Licencia Ambiental otorgada mediante la Resolución 838 del 5 de octubre de 1999, para el proyecto denominado “Hidroeléctrica Urrá I”. 
Producto del control y seguimiento realizado por la ANLA al instrumento de manejo y control durante el 2024, se evidencia que los caudales regulados se han mantenido dentro de la franja de operación, conservando la variación entre las condiciones naturales y las propias del proyecto, garantizando así los caudales mínimos durante los meses de enero, febrero y marzo, y los caudales máximos en el período mayo-junio. 
En cuanto a la solicitud de visita técnica, y de conformidad con la programación interna del Grupo Pacífico Río Cauca de la Subdirección de Seguimiento de la ANLA para el año 2025 ya se realizó la visita de control y seguimiento al proyecto, en este sentido, la próxima diligencia se llevará a cabo en el tercer trimestre de la vigencia 2026. Para ello, se dispondrá de un día destinado al recorrido por el caño Bugre, recorrido que será informado las comunidades, el municipio de Cereté y la Autoridad ambiental regional, y de esta manera poder hacer una identificación de los factores de presión que puedan estar presentando en este sitio de interés, en el marco de las competencias de la Autoridad Ambiental.
Finalmente, en cuanto a la acción popular señalada, esta Autoridad Nacional no fue objeto de órdenes judiciales ni fue vinculada al proceso. No obstante, en el marco de sus funciones y competencias, continuará realizando las labores de control y seguimiento, conforme a las medidas incluidas en las fichas aprobadas dentro del instrumento otorgado mediante la Resolución 838 del 5 de octubre de 1999.</t>
  </si>
  <si>
    <r>
      <rPr>
        <b/>
        <u/>
        <sz val="10"/>
        <rFont val="Calibri"/>
        <family val="2"/>
        <scheme val="minor"/>
      </rPr>
      <t xml:space="preserve">Intervención 12 - Expediente LAM0112 
</t>
    </r>
    <r>
      <rPr>
        <sz val="10"/>
        <rFont val="Calibri"/>
        <family val="2"/>
        <scheme val="minor"/>
      </rPr>
      <t xml:space="preserve">
Buenos días un Cordial Saludo, en uno de los puntos consagrados en la Ley 1076 de 2015, es claro en el momento que afirman que cuando se expide una licencia ambiental, la Entidad se compromete a hacer
la entidad se compromete a hacer un seguimiento para ver si la Empresa está cumpliendo o este caso, ver si la Empresa en este caso URRA I está afectando al Río Sinú y su entorno, a tal punto que el Do
​​a tal punto que el Doctor Richard Reza instauró una Acción Popular, contra el Estado por el alto índice de deterioro que presenta el Caño Bugre de Cereté, Caño que se desprende del Río Sinú y que hac
río Sinú y que hace un recorrido de 33 Kilómetros hasta llegar a la Ciénega Grande de Lorica, se vienen adelantando unas mesas técnicas de la Mano de la CVS, pero no vemos voluntad por parte de los Al
no vemos voluntad por parte de los Alcaldes de los cuatro Municipios que Baña este recurso Hídrico, en días anteriores anexamos un Diagnóstico sobre la problemática que padece este Río , por parte de
un Diagnóstico por parte de la CVS en el cual afirman que a raíz del Bajo flujo de agua, se vienen presentando un alto índice de Colmatacion en la Riberas del Río, que es aprovechado por la Comunidade
</t>
    </r>
    <r>
      <rPr>
        <b/>
        <u/>
        <sz val="10"/>
        <rFont val="Calibri"/>
        <family val="2"/>
        <scheme val="minor"/>
      </rPr>
      <t xml:space="preserve">nuestra inquietud y la invitación es para que la Entidad haga una visita, contemplada en su funciones, para vean el alto índice de deterioro que presenta la Cuenca Hídrica, ya que según ustedes afirma
</t>
    </r>
    <r>
      <rPr>
        <sz val="10"/>
        <rFont val="Calibri"/>
        <family val="2"/>
        <scheme val="minor"/>
      </rPr>
      <t xml:space="preserve">ya que según ustedes no encuentran anomalías en la Cuenca Hídrica, un Deterioro que presenta la Cuenca desde su Bifurcacion en la altura de Garzones, Pedro Héctor Nieto Fonseca, Promotor Ambiental Com
Pedro Héctor Nieto Fonseca, en Cereté Córdoba, hay un Río que se ha visto afectado por la puesta en Marcha d la Empresa URRA I, </t>
    </r>
    <r>
      <rPr>
        <b/>
        <u/>
        <sz val="10"/>
        <rFont val="Calibri"/>
        <family val="2"/>
        <scheme val="minor"/>
      </rPr>
      <t xml:space="preserve">nuestra inquietud es invitar a ANLA para que adelanten una inspección oc </t>
    </r>
  </si>
  <si>
    <t>Usuario YouTube - Ada Arroyo</t>
  </si>
  <si>
    <r>
      <rPr>
        <b/>
        <u/>
        <sz val="10"/>
        <rFont val="Calibri"/>
        <family val="2"/>
        <scheme val="minor"/>
      </rPr>
      <t xml:space="preserve">​​Intervención 14 - ExpedienteLAM0112 
</t>
    </r>
    <r>
      <rPr>
        <sz val="10"/>
        <rFont val="Calibri"/>
        <family val="2"/>
        <scheme val="minor"/>
      </rPr>
      <t xml:space="preserve">
Esperamos actualicen</t>
    </r>
    <r>
      <rPr>
        <b/>
        <u/>
        <sz val="10"/>
        <rFont val="Calibri"/>
        <family val="2"/>
        <scheme val="minor"/>
      </rPr>
      <t xml:space="preserve"> líneas concretas de comunicación y no sean correos y líneas donde nadie nos responde</t>
    </r>
  </si>
  <si>
    <t>Usuario YouTube - Teresa Mazo</t>
  </si>
  <si>
    <t>SSLA
SMPCA</t>
  </si>
  <si>
    <t xml:space="preserve">El centro de orientación al ciudadano, funciona con los siguientes canales de atención: Canal presencial (prestamo de expedientes, información general, radicación y notificaciones), chat, WhatsApp, telefónico, chatbot, clic to call, web call back y videollamada, donde cada una de las atenciones recibidas por los agentes se tipifican y asignan como derecho de petición resuelto, en caso de que la atención requiera de otra respuesta, los agentes del centro de orientación radican la solicitud para que se atienda como derecho de petición y se asigne al grupo correspondiente. 
De igual forma, de manera periodica el lider del centro de orientación realiza pruebas de funcionalidad de los diferentes canales de atención y se deja evidencia mediante el diligenciamiento del formato AC-FO-13 formulario para la realización de pruebas a los canales de atención de ANLA.  </t>
  </si>
  <si>
    <r>
      <rPr>
        <b/>
        <u/>
        <sz val="10"/>
        <color rgb="FF000000"/>
        <rFont val="Calibri"/>
        <family val="2"/>
        <scheme val="minor"/>
      </rPr>
      <t>​​Intervención 07 - CEPD
no hay espacio para dialogar con el area de CEPD</t>
    </r>
    <r>
      <rPr>
        <sz val="10"/>
        <color rgb="FF000000"/>
        <rFont val="Calibri"/>
        <family val="2"/>
        <scheme val="minor"/>
      </rPr>
      <t xml:space="preserve">, y no respetan al importador independiente
​ademas el hecho de negar sin derecho a requerimiento un radicado, es una práctica de </t>
    </r>
    <r>
      <rPr>
        <b/>
        <u/>
        <sz val="10"/>
        <color rgb="FF000000"/>
        <rFont val="Calibri"/>
        <family val="2"/>
        <scheme val="minor"/>
      </rPr>
      <t>suburilizacion del la plataforma vital</t>
    </r>
    <r>
      <rPr>
        <sz val="10"/>
        <color rgb="FF000000"/>
        <rFont val="Calibri"/>
        <family val="2"/>
        <scheme val="minor"/>
      </rPr>
      <t xml:space="preserve"> y duplicar aparentemente los registros</t>
    </r>
  </si>
  <si>
    <t>Usuario YouTube - SonicSGGNCH1</t>
  </si>
  <si>
    <t>SIPTA
SMPCA
OTI</t>
  </si>
  <si>
    <t>Hacer seguimiento al trámite del Certificado de Emisiones de Prueba Dinámica y Visto Bueno por Protocolo de Montreal y tomar las medidas necesarias para seguir estabilizando y mejorando los tiempos de respuesta</t>
  </si>
  <si>
    <t>1.1.</t>
  </si>
  <si>
    <t>Llevar a cabo  mesas técnicas mensuales con los solicitantes del trámite para explicar las mejoras realizadas al procedimiento de solicitud del trámite</t>
  </si>
  <si>
    <t>Listados de asistencia (con comentarios del objetivo y temas tratados)</t>
  </si>
  <si>
    <t>SIPTA - GCEPD</t>
  </si>
  <si>
    <t>E1. Acta de Reunión 06.10.25_FENALCO
E 1.1 Listado de asistencia FENALCO 06102025
E2. Informe de asistencia WEBINAR CEPD 271125
E3. LISTA ASISTENCIA 22.12.25</t>
  </si>
  <si>
    <t>Mesa 1: Se desarrolló reunión presencial el día 06 de octubre de 2025 con FENALCO, donde se socializaron los tiempos de asignación y evaluación de las solicitudes CEPD, el tiempo del acto administrativo y notificación de decisiones, la disponibilidad de guías y lineamientos del proceso, la creación y parametrización de expedientes PDA, la etapa de requerimiento de información, la uniformidad en los criterios de evaluación, los espacios de diálogo y coordinación y la coyuntura de cierre de año y aumento de solicitudes.
Mesa 2: Se desarrollo reunión  el dia Jueves 27 de Noviembre de 2025, en el cual se informó a los usuarios sobre los cambios surtidos dentro del tramite, con el fin de socializar las mejorar en el procedimiento del trámite. Tambien dió respuesta a preguntas que formularon los usuarios  del CEPD previamente, con el fin de garantizar soluciones contundentes que mejorarán el diligenciamiento del formulario de solicitud inicial, con documentos claros y necesarios requeridos para conseguir el certificado de Prueba Dinamica. Se copia enlace de la reunion.  https://teams.microsoft.com/l/meetup-join/19%3ameeting_YmM1MjA1NjItZDA4OS00MmRhLWE5ZmMtNmVhMzUxYzVjNzMz%40thread.v2/0?context=%7b%22Tid%22%3a%226f1ccb94-ada5-437f-876d-497920ccbe18%22%2c%22Oid%22%3a%22a77dc420-2a26-4c0d-9f66-fbb071f1a24b%22%7d.
Mesa 3: El día 22 de diciembre de 2025 se llevo a acabo una reunión con ANDI donde se socializaron los ajuste en el tramite del CEPD y se respondieron dudas.</t>
  </si>
  <si>
    <t xml:space="preserve">Se evidencia el listado de asistencia de la sesión realizada el 06 de octubre,  27 de noviembre y 22 de diciembre en el cual se relacionan los objetivos respectivos de cada sesión 
</t>
  </si>
  <si>
    <r>
      <rPr>
        <b/>
        <u/>
        <sz val="10"/>
        <color rgb="FF000000"/>
        <rFont val="Calibri"/>
        <family val="2"/>
        <scheme val="minor"/>
      </rPr>
      <t xml:space="preserve">​​Intervención 10 - CEPD
</t>
    </r>
    <r>
      <rPr>
        <sz val="10"/>
        <color rgb="FF000000"/>
        <rFont val="Calibri"/>
        <family val="2"/>
        <scheme val="minor"/>
      </rPr>
      <t xml:space="preserve">
Espero que respondan el porque cambiaron la forma de evaluación de Cepd?
En el </t>
    </r>
    <r>
      <rPr>
        <b/>
        <u/>
        <sz val="10"/>
        <color rgb="FF000000"/>
        <rFont val="Calibri"/>
        <family val="2"/>
        <scheme val="minor"/>
      </rPr>
      <t>centro de orientación no hay un supervisor que atienda las solicitudes que se hacen</t>
    </r>
    <r>
      <rPr>
        <sz val="10"/>
        <color rgb="FF000000"/>
        <rFont val="Calibri"/>
        <family val="2"/>
        <scheme val="minor"/>
      </rPr>
      <t xml:space="preserve">, solo las funcionarias como la que aparece en interpretación son las que ponen la cara en todo el proceso
​Cuando se pregunta quién es el supervisor que respalde la información , no existe, no está
</t>
    </r>
    <r>
      <rPr>
        <b/>
        <u/>
        <sz val="10"/>
        <color rgb="FF000000"/>
        <rFont val="Calibri"/>
        <family val="2"/>
        <scheme val="minor"/>
      </rPr>
      <t>​El señor Quijano promete que va a dar respuesta pregunta que expedientes son prioritarios baja a hablarnos y a prometer pero nunca cumple
Exigimos el requerimiento en Cepd cuando son tan sencillos de cumplir desde la plataforma VITAL</t>
    </r>
  </si>
  <si>
    <t>Usuario YouTube - Psicología y mente</t>
  </si>
  <si>
    <r>
      <rPr>
        <b/>
        <u/>
        <sz val="10"/>
        <color rgb="FF000000"/>
        <rFont val="Calibri"/>
        <family val="2"/>
        <scheme val="minor"/>
      </rPr>
      <t xml:space="preserve">​​Intervención 11 - CEPD
ya no existe ni si quiera las reuniones virtuales
</t>
    </r>
    <r>
      <rPr>
        <sz val="10"/>
        <color rgb="FF000000"/>
        <rFont val="Calibri"/>
        <family val="2"/>
        <scheme val="minor"/>
      </rPr>
      <t xml:space="preserve">​​El area de CEPD esta pasando por encima los lineamientos del MinAmbiente, pues el MInisterio deja claro que la Plataforma SUIT señala que el resultado del CEPD se obtiene en 30 dias.
pero esta premisa, el area que evalua los CEPD no estan cumpliendo esto
por el contrario, procesos llevan hasta 3, 4 o 6 meses, y para sacar de paso al usuario, negando radicados porque falta algo, cuando deben cumplir con el art. 17 de la ley 1755
​​la rendicion de cuentas todo suena muy lindo, la realidad de los CEPD </t>
    </r>
    <r>
      <rPr>
        <b/>
        <u/>
        <sz val="10"/>
        <color rgb="FF000000"/>
        <rFont val="Calibri"/>
        <family val="2"/>
        <scheme val="minor"/>
      </rPr>
      <t xml:space="preserve">dista mucho con el trato justo al usuario, pero de eso no contestan, no hablan, omiten.
</t>
    </r>
    <r>
      <rPr>
        <sz val="10"/>
        <color rgb="FF000000"/>
        <rFont val="Calibri"/>
        <family val="2"/>
        <scheme val="minor"/>
      </rPr>
      <t>​​extrañamente niegan,</t>
    </r>
    <r>
      <rPr>
        <b/>
        <u/>
        <sz val="10"/>
        <color rgb="FF000000"/>
        <rFont val="Calibri"/>
        <family val="2"/>
        <scheme val="minor"/>
      </rPr>
      <t xml:space="preserve"> oblihgando al usuario volver a radicar el mismo proceso</t>
    </r>
    <r>
      <rPr>
        <sz val="10"/>
        <color rgb="FF000000"/>
        <rFont val="Calibri"/>
        <family val="2"/>
        <scheme val="minor"/>
      </rPr>
      <t xml:space="preserve">, generan la ilusion estadistica de que estan trabajando mas, contestando mas, con que fin?
</t>
    </r>
    <r>
      <rPr>
        <b/>
        <u/>
        <sz val="10"/>
        <color rgb="FF000000"/>
        <rFont val="Calibri"/>
        <family val="2"/>
        <scheme val="minor"/>
      </rPr>
      <t xml:space="preserve">​​subutilizacion de la herramienta VITAL (que permitia contestar requerimientos)
</t>
    </r>
    <r>
      <rPr>
        <sz val="10"/>
        <color rgb="FF000000"/>
        <rFont val="Calibri"/>
        <family val="2"/>
        <scheme val="minor"/>
      </rPr>
      <t xml:space="preserve">​​habria sido importante que procuraduria viera lo que estan escribiendo en este chat, frente a lo lindo que hablan varias areas y no se cumple.
​​transparencia en la gestion??? para los tramites radicados en CEPD?? - #ANLARindeCuentas porque el area de CEPD esta vulnerando el derecho al art. 17 de la ley 1755? </t>
    </r>
    <r>
      <rPr>
        <b/>
        <u/>
        <sz val="10"/>
        <color rgb="FF000000"/>
        <rFont val="Calibri"/>
        <family val="2"/>
        <scheme val="minor"/>
      </rPr>
      <t>-#ANLARindeCuentas porque el area de CEPD no permite citas virtuales? ya no hay orientacion? porque los procesos demoran mas de 30 dias?</t>
    </r>
    <r>
      <rPr>
        <sz val="10"/>
        <color rgb="FF000000"/>
        <rFont val="Calibri"/>
        <family val="2"/>
        <scheme val="minor"/>
      </rPr>
      <t xml:space="preserve"> - Control Interno esta en este chat? podran ellos hacer seguimiento a nuestras quejas? - ​​porque no estan cumpliendo el tiempo de respuesta a un radicado, demorando hasta 6 meses? -</t>
    </r>
    <r>
      <rPr>
        <b/>
        <u/>
        <sz val="10"/>
        <color rgb="FF000000"/>
        <rFont val="Calibri"/>
        <family val="2"/>
        <scheme val="minor"/>
      </rPr>
      <t xml:space="preserve"> ​​porque la subutilizacion de la plataforma VITAL? - ​​Porque no hay atencion directa entre el Usuario y el area de CEPD, asi sea virtual?</t>
    </r>
  </si>
  <si>
    <t>Usuario YouTube - El Asesorias En Comercio Exterior</t>
  </si>
  <si>
    <r>
      <rPr>
        <b/>
        <u/>
        <sz val="10"/>
        <color theme="1"/>
        <rFont val="Calibri"/>
        <family val="2"/>
        <scheme val="minor"/>
      </rPr>
      <t>​​Intervención 16 - CEPD</t>
    </r>
    <r>
      <rPr>
        <sz val="10"/>
        <color theme="1"/>
        <rFont val="Calibri"/>
        <family val="2"/>
        <scheme val="minor"/>
      </rPr>
      <t xml:space="preserve">
se están saltando los procedimientos de la norma de CEPD y no están dando solución!!</t>
    </r>
    <r>
      <rPr>
        <b/>
        <u/>
        <sz val="10"/>
        <color theme="1"/>
        <rFont val="Calibri"/>
        <family val="2"/>
        <scheme val="minor"/>
      </rPr>
      <t xml:space="preserve"> Baja un señor Quijano a atendernos y a paladearnos pero no hay solución real!!</t>
    </r>
    <r>
      <rPr>
        <sz val="10"/>
        <color theme="1"/>
        <rFont val="Calibri"/>
        <family val="2"/>
        <scheme val="minor"/>
      </rPr>
      <t xml:space="preserve">
​​Se atienden unicament a los gremios grandes para CEPD pero</t>
    </r>
    <r>
      <rPr>
        <b/>
        <u/>
        <sz val="10"/>
        <color theme="1"/>
        <rFont val="Calibri"/>
        <family val="2"/>
        <scheme val="minor"/>
      </rPr>
      <t xml:space="preserve"> a los pequeños importadores nos tienen represados y perdiendo dinero en gastos logisticos y demas.</t>
    </r>
    <r>
      <rPr>
        <sz val="10"/>
        <color theme="1"/>
        <rFont val="Calibri"/>
        <family val="2"/>
        <scheme val="minor"/>
      </rPr>
      <t xml:space="preserve">
los rechazos a los requerimintos van en contra de lo que establece el 1076 de 2015 y el Sr. tomas está vi0lando ese derecho.​​ 
Sr. tomas, sus cifras dejan muchas dudas ... porqu no mejor trae al sr quijano para responder que es el que le hace todo?
 ​​sin los requerimientos en CEPD se está vulnerando lo que establece el 1076... </t>
    </r>
    <r>
      <rPr>
        <b/>
        <u/>
        <sz val="10"/>
        <color theme="1"/>
        <rFont val="Calibri"/>
        <family val="2"/>
        <scheme val="minor"/>
      </rPr>
      <t>porqu sus demás tramites si hacen requerimietos</t>
    </r>
    <r>
      <rPr>
        <sz val="10"/>
        <color theme="1"/>
        <rFont val="Calibri"/>
        <family val="2"/>
        <scheme val="minor"/>
      </rPr>
      <t xml:space="preserve"> sr. tomas ... responda por favor !!! 
vulneracion de la norma y los procedimientos y pisoteo tnto a sus funcionarios, contratistas como a los usuarios externos... </t>
    </r>
  </si>
  <si>
    <t>Usuario YouTube - Consultorias y Asesorias en el Exterior</t>
  </si>
  <si>
    <t>SIPTA 
SMPCA</t>
  </si>
  <si>
    <t>1.2.</t>
  </si>
  <si>
    <t>Actualizar la información del trámite Certificado de emisiones por prueba dinámica y visto bueno por Protocolo de Montreal en el Sistema Único de Información de Trámites - SUIT</t>
  </si>
  <si>
    <t>Hoja de vida del trámite actualizada</t>
  </si>
  <si>
    <t>SIPTA - GCEPD
SIPTA - GI</t>
  </si>
  <si>
    <t>OAP</t>
  </si>
  <si>
    <t>E1. Hoja de vida del trámite en SUIT</t>
  </si>
  <si>
    <t xml:space="preserve">El 10 de diciembre, se actualizó información en el SUIT respecto al certificado de emisiones por prueba dinamica y protocolo de montreal. 
</t>
  </si>
  <si>
    <t>El reporte cuantitativo, cualitativo y evidencia corresponde a la actividad formulada y aprobada. Por lo cual se da cumplimiento al 100%</t>
  </si>
  <si>
    <r>
      <rPr>
        <b/>
        <u/>
        <sz val="10"/>
        <color theme="1"/>
        <rFont val="Calibri"/>
        <family val="2"/>
        <scheme val="minor"/>
      </rPr>
      <t>​​Intervención 18 - CEPD</t>
    </r>
    <r>
      <rPr>
        <sz val="10"/>
        <color theme="1"/>
        <rFont val="Calibri"/>
        <family val="2"/>
        <scheme val="minor"/>
      </rPr>
      <t xml:space="preserve">
Señores ANLA, </t>
    </r>
    <r>
      <rPr>
        <b/>
        <u/>
        <sz val="10"/>
        <color theme="1"/>
        <rFont val="Calibri"/>
        <family val="2"/>
        <scheme val="minor"/>
      </rPr>
      <t>porque están negando el tramite del CEPD, con argumentos como que un documento apostillado carce de validez ante el tramite</t>
    </r>
    <r>
      <rPr>
        <sz val="10"/>
        <color theme="1"/>
        <rFont val="Calibri"/>
        <family val="2"/>
        <scheme val="minor"/>
      </rPr>
      <t>??</t>
    </r>
  </si>
  <si>
    <t>Usuario YouTube - YEIMY TATIANA MUÑOZ LEGUIZAMÓN</t>
  </si>
  <si>
    <r>
      <rPr>
        <b/>
        <u/>
        <sz val="10"/>
        <color theme="1"/>
        <rFont val="Calibri"/>
        <family val="2"/>
        <scheme val="minor"/>
      </rPr>
      <t>​​Intervención 19 - CEPD</t>
    </r>
    <r>
      <rPr>
        <sz val="10"/>
        <color theme="1"/>
        <rFont val="Calibri"/>
        <family val="2"/>
        <scheme val="minor"/>
      </rPr>
      <t xml:space="preserve">
Estan contentos con el avance del 100% de los tramites vencidos mas de tres meses, pues claro, </t>
    </r>
    <r>
      <rPr>
        <b/>
        <u/>
        <sz val="10"/>
        <color theme="1"/>
        <rFont val="Calibri"/>
        <family val="2"/>
        <scheme val="minor"/>
      </rPr>
      <t>con todas LAS NEGACIONES que han hecho sin tomarse el tiempo de revision</t>
    </r>
    <r>
      <rPr>
        <sz val="10"/>
        <color theme="1"/>
        <rFont val="Calibri"/>
        <family val="2"/>
        <scheme val="minor"/>
      </rPr>
      <t>. - 
Sr Tomas, el tramite que esta en cabeza suya del grupo de prueba dinamica, es lo peor de su administración, su IA no sirve, de manera que deben asignar al centro de monitoreo para que revise. - sera que si contestan ?? siempre evaden todo</t>
    </r>
  </si>
  <si>
    <t>Usuario YouTube - JUANJOSE RODRIGUEZMUÑOZ</t>
  </si>
  <si>
    <t>1.3.</t>
  </si>
  <si>
    <t>Llevar a cabo una mesa de trabajo entre el equipo técnico del Grupo de Certificaciones de Emisiones por Prueba Dinámica y los asesores del Centro de Orientación con el fin de fortalecer y contar con lineamientos claros sobre cómo es el procedimiento interno para la gestión del trámite Certificado de emisiones por prueba dinámica y visto bueno por Protocolo de Montreal</t>
  </si>
  <si>
    <t>Listados de asistencia(con comentarios del objetivo y temas tratados)
Presentación (si aplica)</t>
  </si>
  <si>
    <t>SIPTA - GCEPD
SMPCA-GREC</t>
  </si>
  <si>
    <t>E1_Informe de asistencia_04-11-25
E2. Grabación Capacitación 041125
E3. Transcripción de la sesión</t>
  </si>
  <si>
    <t xml:space="preserve">El día 4 de noviembre de 2025 , el grupo de Certificaciones de Emisiones por Prueba Dinámica y los asesores del Centro de Orientación, realizaron socialización sobre el tramite de Prueba dinámica, donde, se abordaron dudas y generalidades del trámite.
Nota: La mesa de trabajo se realiza sobre documentos de apoyo los cuales se pueden visualizar en la grabación  </t>
  </si>
  <si>
    <t>El reporte cuantitativo, cualitativo y evidencia corresponde a la actividad formulada y aprobada. Por lo cual se da cumplimiento al 100%.</t>
  </si>
  <si>
    <r>
      <rPr>
        <b/>
        <u/>
        <sz val="10"/>
        <color theme="1"/>
        <rFont val="Calibri"/>
        <family val="2"/>
        <scheme val="minor"/>
      </rPr>
      <t>​​Intervención 01 - CEPD</t>
    </r>
    <r>
      <rPr>
        <sz val="10"/>
        <color theme="1"/>
        <rFont val="Calibri"/>
        <family val="2"/>
        <scheme val="minor"/>
      </rPr>
      <t xml:space="preserve">
El Sr. Tomas habla de embotellamiento y un plan de contingencia, lo de los 10 expedientes es falso, hay mas, y</t>
    </r>
    <r>
      <rPr>
        <b/>
        <u/>
        <sz val="10"/>
        <color theme="1"/>
        <rFont val="Calibri"/>
        <family val="2"/>
        <scheme val="minor"/>
      </rPr>
      <t xml:space="preserve"> espero que esto sea intervenido por control interno, contraloria y procuraduria</t>
    </r>
    <r>
      <rPr>
        <sz val="10"/>
        <color theme="1"/>
        <rFont val="Calibri"/>
        <family val="2"/>
        <scheme val="minor"/>
      </rPr>
      <t>, estan actualmente negando directamente tramites, el tiempo record es negar solicitudes que llevan mas de 3 meses y volver a radicar (generando esto un aumento de expedientes como si rindieran el doble, para las estadisticas) estan vulnerando el derecho de requerimiento art. 17 de la ley 1755</t>
    </r>
  </si>
  <si>
    <r>
      <rPr>
        <b/>
        <u/>
        <sz val="10"/>
        <color theme="1"/>
        <rFont val="Calibri"/>
        <family val="2"/>
        <scheme val="minor"/>
      </rPr>
      <t>​​Intervención 04 - CEPD</t>
    </r>
    <r>
      <rPr>
        <sz val="10"/>
        <color theme="1"/>
        <rFont val="Calibri"/>
        <family val="2"/>
        <scheme val="minor"/>
      </rPr>
      <t xml:space="preserve">
Porque hay tantos inconvenientes para la importación de vehiculos electricos cuando no contaminan, se entiende que se verifica el aire acondicionado. </t>
    </r>
    <r>
      <rPr>
        <b/>
        <u/>
        <sz val="10"/>
        <color theme="1"/>
        <rFont val="Calibri"/>
        <family val="2"/>
        <scheme val="minor"/>
      </rPr>
      <t>Pero es infame que se demoren mas de 2 meses en una revisión de una etiqueta</t>
    </r>
    <r>
      <rPr>
        <sz val="10"/>
        <color theme="1"/>
        <rFont val="Calibri"/>
        <family val="2"/>
        <scheme val="minor"/>
      </rPr>
      <t>. Lo que hace es entorpercer la transición energetica del pais.  Es muy mediocre y negligente el tiempo de respuesta.</t>
    </r>
  </si>
  <si>
    <t>FECHA DE APROBACIÓN POR EL LÍDER DE LA DEPENDENCIA</t>
  </si>
  <si>
    <t>OBSEVACIONES RECIBIDAS POR EL LÍDER DE LA DEPENDENCIA</t>
  </si>
  <si>
    <t xml:space="preserve">Intervención 1 - Patricia García
Cómo hace la ANLA para, en los procesos de seguimiento, verificar que las afectaciones del día a día de la fauna (animales que se van) y la flora (pastizales que pueden no volver a salir) de estos proyectos (líneas de transmisión) realmente tengan una compensación a los habitantes del territorio. </t>
  </si>
  <si>
    <r>
      <rPr>
        <b/>
        <sz val="10"/>
        <color rgb="FF000000"/>
        <rFont val="Calibri"/>
        <family val="2"/>
        <scheme val="minor"/>
      </rPr>
      <t xml:space="preserve">Generar un espacio con la Instancia del diálogo para escuchar sus aportes en torno al Manual de Compensaciones del Componente Biótico (es en una se las sesiones de la escuela y se amplía a la Instancia de diálogo).  
</t>
    </r>
    <r>
      <rPr>
        <sz val="10"/>
        <color rgb="FF000000"/>
        <rFont val="Calibri"/>
        <family val="2"/>
        <scheme val="minor"/>
      </rPr>
      <t xml:space="preserve">
Pudiéramos hacer un ejercicio en el marco de la escuela y tal vez la escuela ampliada, entiendo que en la escuela hay otras personas distintas a la mayoría que está aquí y hay algunos más.
¿Mayores que pudieran aportar también que tengamos una reunión para retroalimentar el ejercicio de formulación de ese manual con las ideas que ustedes tienen ahorita, respecto a cómo pudiéramos hacerlo mejor, entonces me gustaría sugerir y el cabeza del Camilo?
Y de que Natalia, desde el Ministerio de Ambiente que hagamos un ejercicio de retroalimentación de es manual antes de que salga en forma definitiva, de manera tal que podamos poner algunas de estas ideas en práctica. El instrumento que a nosotros sí nos permite inscribir después en lo que llega a cada una de las decisiones. </t>
    </r>
  </si>
  <si>
    <t>1.1</t>
  </si>
  <si>
    <t xml:space="preserve">Realizar mesa de trabajo con el Ministerio de Ambiente y Desarrollo Sostenible (Dirección de Bosques, Biodiversidad y Servicios Ecosistémicos), para coordinar la reunión con la Escuela de Gobernanza y la Instancia de diálogo de La Guajira. </t>
  </si>
  <si>
    <t>No</t>
  </si>
  <si>
    <t>Acta y listado de asistencia</t>
  </si>
  <si>
    <t xml:space="preserve">E1. Acta_Reunión Preparatoria Guajira
E2. Listado de Asistencia </t>
  </si>
  <si>
    <t>Se realiza mesa de trabajo el 12 de noviembre 2025, con la dirección de bosques , Biodiversidad y servicios ecosistémicos,  en la cual se establecieron responsables para la coordinación de la reunión de la escuela de Gobernanza y la instancia de diálogo de la Guajira.</t>
  </si>
  <si>
    <t>Se revisa listado de asistencia en el cual se visualiza la asistencia de Carolina Eslava Galvis colaboradora de la Dirección de bosques , Biodiversidad y servicios ecosistémicos de  MinAmbiente y colaboradores de ANLA tanto de la SSLA y SMPCA. Cumpliendo con el objetivo de la actividad propuesta</t>
  </si>
  <si>
    <t>1.2</t>
  </si>
  <si>
    <t>Realizar reunión con los participantes de la Escuela de Gobernanza y la Instancia de diálogo de La Guajira para socializar las actualizaciones al Manual de Compensaciones del Componente Biótico.</t>
  </si>
  <si>
    <t>E1. Invitación a la Mesa Técnica sobre las Compensaciones del Componente Biótico en el marco del Pacto por la Transición Energética Justa – TEJ en La Guajira + Correo invitación mesa técnica compensaciones
E2. Acta_Reunión Guajira
E3. Listado de Asistencia_Guajira
E4. Presentación_Guajira_Compensación</t>
  </si>
  <si>
    <t xml:space="preserve">El 12 de noviembre desde el MinEnergia se remite la invitación para participar a  la mesa técnica en torno a las Compensaciones del 
Componente Biótico que corresponden a los proyectos FNCER y LT en La Guajira. se realiza reunión en la Guajira el 26 de noviembre 2025,  con los participantes de la escuela de Gobernanza y la instancia de diàlogo de la Guajira, en esta reunión se socializan las actuaciones al manual de compensaciones del componene Biótico.  </t>
  </si>
  <si>
    <t xml:space="preserve">Se revisa el avance cualitativo, cuantitativo y evidencias y da cumplimiento con la actividad propuesta. 
Nota: Relacionar la hora de finalización en el listado de asistencia -  reunión presencial </t>
  </si>
  <si>
    <t xml:space="preserve">Intervención 3 - Rafael Pana
En el marco de la Sentencia 704, hace unos meses se hicieron unas verificaciones en unas comunidades donde hay afectaciones ambientales por parte de Cerrejón, las cuales tuvieron acompañamiento de la DANCP, ANLA, las autoridades tradicionales y la compañía (Cerrejón); de esto surgieron unas actas, que se enviaron para su verificación de la DANCP. Sin embargo, se cuestiona el estado de avance y/o cumplimiento de la sentencia, si no se están teniendo en cuenta efectivamente las afectaciones de las comunidades. </t>
  </si>
  <si>
    <t xml:space="preserve">Responder al peticionario, en conjunto con la DANCP, sobre el nivel de avance de la Sentencia 704. </t>
  </si>
  <si>
    <t>2.1</t>
  </si>
  <si>
    <t>Responder mediante DPE la solicitud del peticionario y lo relacionado con el nivel de avancen de la Sentencia 704.</t>
  </si>
  <si>
    <t>Oficio de respuesta DPE</t>
  </si>
  <si>
    <t>SSLA - Grupo Caribe</t>
  </si>
  <si>
    <t xml:space="preserve">En un correo posterior a la aprobación del compromiso, el líder de la dependencia Camilo Rincón, solicitó que se modificara el responsable del reporte de Laura Santoyo a Ana Milena Álvarez; se procedió con el ajuste. </t>
  </si>
  <si>
    <t>E1. Respuesta - 2025-12-18T155348.565</t>
  </si>
  <si>
    <t xml:space="preserve">Se da respuesta al peticionario el 14 de noviembre 2025  mediante radicado 20252300983761, como  respuesta a propuestas de mejora formuladas durante el Espacio de Diálogo de Rendición de Cuentas Territorial – La Guajira 2025 (23 de octubre) con radicado de la ANLA  No. 20256201373362 del 6 de noviembre del 2025.
</t>
  </si>
  <si>
    <t xml:space="preserve">Se revisa el avance cualitativo, cuantitativo y evidencias y da cumplimiento con la actividad propuesta </t>
  </si>
  <si>
    <t xml:space="preserve">Intervención 4 - Álvaro Silvestre
Ahora que he oído hablar de la escuela de la ANLA, ¿cómo es el mecanismo para que la comunidad tenga participación en esa escuela? Yo hago parte de la delegatura de las comunidades y me enteré hace poco que esa escuela existía y que ya habían escogido a los participantes. </t>
  </si>
  <si>
    <t>Consolidar la Escuela de Gobernanza Ambiental Étnica como un proceso permanente de formación y diálogo intercultural, que cualifique la participación de las comunidades en los proyectos de la Transición Energética Justa</t>
  </si>
  <si>
    <t>3.1</t>
  </si>
  <si>
    <t xml:space="preserve">Formular y hacer seguimiento al Plan de Trabajo para la consolidación la Escuela de Gobernanza Ambiental Étnica </t>
  </si>
  <si>
    <t>Si</t>
  </si>
  <si>
    <t>Plan de trabajo y evidencias de seguimiento</t>
  </si>
  <si>
    <t>GREC - SMPCA</t>
  </si>
  <si>
    <t xml:space="preserve">E1. PDT Formulado  Compromiso 3
E2. Solicitud de aprobación compromisos 3 y 5 
E3. Modulo Gobernanza - Documento balance 
E4. Asistencia 06-12-2025
E5. Fotos evidencia </t>
  </si>
  <si>
    <t xml:space="preserve">Se formula plan de trabajo con el fin de iniciar su ejecución en la vigencia 2026, este plan se aprobó por parte de la subdirectora de mecanismos el 11 de diciembre de 2025, adicionalmente se adelantó la actividad 1 del plan de trabajo en la cual se realizó un pilotaje de la Escuela de Gobernanza Étnica(EGAE), para el impulso de la TEJ en la Guajira, dicho pilotaje fue producto de una estrategia de articulación de MADS, MME, SENA y Corpoguajira a través de un primer ejercicio de formación en los temas de participación ambiental en la TEJ y mecanismos y enfoques para la Gobernanza Ambiental como un mecanismo de mejorar la participación incidente de autoridades índigenas, líderes, jóvenes y mujeres de las comunidades del área de influencia de los proyesctos FNCER y LT que se vienen consolidando en los municipios de Uribia, Maicao y Barrancas, con el fin de dar cierre al balance se presentaron los resultados de este ejercicio con las entidades y autoridades indígenas el pasado 6 de diciembre de 2025, con el Liderazgo de la Directora de la ANLA/Ministra de Ambiente  (E) Irene Vélez y la Subdirectora de Mecanismos de Participación Ciudadana Ambiental Dra. Luz Dary Carmona. 
Nota: El listado de asistencia fue facilitado por el operador del evento </t>
  </si>
  <si>
    <t xml:space="preserve">Se revisa reporte cuantitativo, cualitativo vs evidencias
Entendemos que los listados de asistencia son facilitados por el operador, sin embargo, se recomienda que se realice el uso de los listados de asistencia de la ANLA paralelamente a los del operador para futuros eventos, así como el diligenciamiento completo de los mismos, con el fin de evidenciar la presencia e intervención de la ANLA. </t>
  </si>
  <si>
    <t xml:space="preserve">Intervención 5 - Fenando Prieto
Nos gustaríamos que reiniciáramos la mesa nacional de colisiones: ANLA, Ministerio de Medio Ambiente, CORPOGUAJIRA y Minminas. En la línea que nos trae la energía Cuestecitas-Riohacha, hemos tenido 24 colisiones de flamencos y de ahí nació la mesa. Veníamos trabajando diferentes temas: cuáles son las medidas que se deben ser parte de los estudios de impacto ambiental para prevenir ahora que se están construyendo todo el año. En esta mesa estábamos tocando el tema del ruido para un decreto (ejemplo: proyectos eólicos) para los animales y para las comunidades que se ven afectados. </t>
  </si>
  <si>
    <t>SELA
SIPTA
OAP</t>
  </si>
  <si>
    <t>Reactivar la mesa de colisiones en el marco de las competencias de la ANLA, teniendo en cuenta que la construcción de una nueva metodología para las líneas de transmisión</t>
  </si>
  <si>
    <t>4.1</t>
  </si>
  <si>
    <t>Gestionar la reactivación de la mesa de colisiones y la presión sonora sobre la fauna (elaborar plan de trabajo).</t>
  </si>
  <si>
    <t>Formulación y seguimiento de plan de trabajo.</t>
  </si>
  <si>
    <t>SIPTA - Grupo de regionalización y centro de monitoreo</t>
  </si>
  <si>
    <t>SELA - Grupo Transición Energética Justa</t>
  </si>
  <si>
    <t>E1. Plan de trabajo Compromiso 4
E2. Acta_MesaColision_LM_Noviembre2025
E3. Asisitencia_ Reunión virtual Mesa Colisión Aves _Microsoft Teams</t>
  </si>
  <si>
    <t>Se realizó la formulación del plan de trabajo reunión del cual se realizó la primera actividad el 19 de noviembre referente a la reapertura de la mesa de colisión de avifauna, con el objetivo de hacer un empalme con el grupo que lideraba la mesa anteriormente, y entablar las necesidades de la reactivación de la mesa. A la reunión asistieron profesionales de Minambiente, Corpoguajira, Minminas y ANLA</t>
  </si>
  <si>
    <t xml:space="preserve">Se revisa reporte cualitativo, cuantitativo y  evidencias, da cumplimiento con  lo reportado. </t>
  </si>
  <si>
    <t xml:space="preserve">Intervención 6 - Mileidys Pilar Jayariyu Arpushana
A manera de sugerencia: articular el trabajo de Ministerio de Ambiente, Ministerio de Agua y ANLA para que las comunidades wayuu se implementen proyectos basados en la naturaleza, para proteger nuestro patrimonio que es el cactus y no se haga la tala, y fortalecer, más que todo, las autoridades locales y regionales (CORPOGUAJIRA) para que ayuden a las soluciones de agua en los territorios. Y también, desde el Ministerio de Ambiente, incentivar y fomentar proyectos basados en ecoreservas en los territorios. Priorizar a las comunidades en zonas de parques, en zonas de acceso de las líneas de transmisión. </t>
  </si>
  <si>
    <t xml:space="preserve">
SMPCA
OAP</t>
  </si>
  <si>
    <t>Gestionar la  articulación interinstitucional con otros sectores claves (MADS y MINVIVIENDA - Agua) para impulsar el desarrollo sostenible en La Guajira</t>
  </si>
  <si>
    <t>5.1</t>
  </si>
  <si>
    <t xml:space="preserve">Realizar espacios de fortalecimiento de capacidades para la gestión ambiental en torno al agua con las comunidades del área de influencia de los proyectos FENECER de los municipios de Uribia y Maicao, focalizados en la Sentencia T302. </t>
  </si>
  <si>
    <t>Acta o ayuda de memoria - listado de asistencia</t>
  </si>
  <si>
    <t xml:space="preserve">E1. Asistencia Niños, Niñas y Jovenes
E2. Asistencia taller Niños, Niñas y Jovenes  Maicao 2
E3. 
E4. Documento de sistematización de los talleres y listados de asistencia 
E5. Fotos evidencia </t>
  </si>
  <si>
    <t xml:space="preserve">El Documento de Memorias del Proceso de Formación Ambiental a Niños, Niñas y Jóvenes sistematiza la experiencia pedagógica desarrollada en La Guajira con NNAJ del pueblo Wayuu, en el marco de la Escuela de Gobernanza Ambiental Étnica y la Sentencia T-302 de 2017. A partir de ejercicios de inmersión cultural, el documento integra reflexiones pedagógicas, políticas, étnicas y territoriales que sitúan el agua como eje de vida, derecho fundamental y elemento central de la gobernanza ambiental. La memoria recoge aprendizajes derivados de metodologías vivenciales, artísticas y comunitarias, y formula aportes concretos para fortalecer la participación intercultural, la educación ambiental situada y la incidencia de la niñez en los procesos de toma de decisión territorial,
16 de noviembre Primer espacio de inmersión – La pedagogía desde la experiencia y la gestión del medio ambiente 
El documento evidencia que uno de los principales aprendizajes del primer espacio de inmersión fue la efectividad de las metodologías vivenciales y no convencionales para facilitar la comprensión ambiental en niños y niñas. A través de cartografías, dibujos, narraciones orales y recorridos territoriales, los NNA lograron expresar su relación con el agua, el jagüey y el territorio sin depender de la lectoescritura formal. Esta experiencia permitió reconocer que la educación ambiental situada fortalece la apropiación del conocimiento cuando se construye desde la memoria, el cuerpo y la oralidad, ajustándose a las realidades culturales y lingüísticas de las comunidades Wayuu
22 de noviembre Segundo espacio de inmersión – Infancias como sujetos políticos y de derechos ambientales.
A partir del segundo espacio de inmersión, el documento recoge como lección aprendida la importancia de reconocer a los niños y niñas como actores políticos activos en la defensa del derecho al agua. Las propuestas construidas colectivamente —como guardianes del agua, recuperación de jagüeyes y captación de agua lluvia— evidencian que las infancias no solo comprenden las problemáticas estructurales del territorio, sino que formulan soluciones desde una mirada comunitaria. Este aprendizaje refuerza la necesidad de incorporar la participación infantil en los procesos de gobernanza ambiental y en los mecanismos de seguimiento de la Sentencia T-302, trascendiendo enfoques asistencialistas.
Tercer espacio de inmersión – Integración de cosmovisión, espiritualidad y gestión ambiental.
El tercer espacio de inmersión permitió consolidar como lección central la integración de la cosmovisión y espiritualidad Wayuu en los procesos de educación y gobernanza ambiental. El reconocimiento del jagüey como espacio sagrado, la evocación de la memoria ancestral y la participación de autoridades tradicionales evidencian que la gestión del agua no puede separarse de los valores espirituales y culturales del territorio. El documento sistematiza este aprendizaje al señalar que cualquier intervención institucional debe incorporar los saberes ancestrales como fundamento, y no como complemento, para garantizar procesos de transición energética y ordenamiento ambiental culturalmente pertinentes y sostenibles
Nota Aclaratoria: Es importante aclarar que los listados de asistencia se tomaron en los formatos del operador lógistIco del Ministerio de Ambiente y Desarrollo Sostenible quien fue el aliado estratégico para el apoyo de los espacios. 
Los listados se firman por la autoridad de la comunidad teniendo en cuenta que son niños Wayuu </t>
  </si>
  <si>
    <t xml:space="preserve">Se revisó el análisis cualitativo, cuantitativo y evidencias  y dan cumplimiento, entendemos que los listados de asistencia son facilitados por el operador, sin embargo, se recomienda que se realice el uso de los listados de asistencia de la ANLA paralelamente a los del operador para futuros eventos, así como el diligenciamiento completo de los mismos, con el fin de evidenciar la presencia e intervención de la ANLA. 
Nota: Los listados se firman por la autoridad de la comunidad teniendo en cuenta que son niños Wayuu </t>
  </si>
  <si>
    <t>5.2</t>
  </si>
  <si>
    <t>Gestionar el relacionamiento con el Ministerio de Vivienda y el MADS para la articulación de actividades 2026 con las comunidades indigenas en el marco de la Sentencia T302.</t>
  </si>
  <si>
    <t>Formulación y seguimiento del plan de trabajo (evidencias)</t>
  </si>
  <si>
    <t xml:space="preserve">E1. Plan de trabajo compromiso 5
E2. Solicitud de aprobación compromisos 3 y 5 </t>
  </si>
  <si>
    <t xml:space="preserve">Aunque no se reporta avance cuantitativo se relaciona el plan de trabajo el cual inicia en la vigencia 2026 y su aprobación por parte de la subdirectora Luz Dary Carmona el 11 de diciembre </t>
  </si>
  <si>
    <t>La fecha de inicio es la vigencia 2026 por lo cual no se revisa reporte cuantitativo, sin embargo el reporte cualitativo y las evidencias son acordes</t>
  </si>
  <si>
    <t xml:space="preserve">Intervención 7 -  Anónimo
Me gustaría saber  cómo está el seguimiento a la licencia ambiental de la línea de transmisión de Cerrejón y qué reportes ha habido durante todo este tiempo de operación. Tenemos como gran incógnita cómo entró ese proyecto en su momento. </t>
  </si>
  <si>
    <t>Dar respuesta, vía DPE, al estado del seguimiento al proyecto Cerrejón</t>
  </si>
  <si>
    <t>6.1</t>
  </si>
  <si>
    <t>Responder mediante DPE la solicitud del peticionario sobre proyecto Cerrejón</t>
  </si>
  <si>
    <t xml:space="preserve">SMPCA </t>
  </si>
  <si>
    <t>E1. PQRSD-12853-2025</t>
  </si>
  <si>
    <t xml:space="preserve">Se da respuesta al peticionario el 26 de noviembre 2025  mediante radicado 20252301024731, como  respuesta a propuestas de mejora formuladas durante el Espacio de Diálogo de Rendición de Cuentas Territorial – La Guajira 2025 con radicado de la ANLA  No.  20256201373442 del 6 de noviembre del 2025.
</t>
  </si>
  <si>
    <t xml:space="preserve">Se revisa reporte cuantitativo, cualitativo vs evidencia y da cumplimiento con la actividad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</si>
</sst>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0"/>
      <name val="Calibri"/>
      <family val="2"/>
      <scheme val="minor"/>
    </font>
    <font>
      <sz val="10"/>
      <name val="Calibri"/>
      <family val="2"/>
      <scheme val="minor"/>
    </font>
    <font>
      <b/>
      <sz val="9"/>
      <color indexed="81"/>
      <name val="Tahoma"/>
      <family val="2"/>
    </font>
    <font>
      <sz val="9"/>
      <color indexed="81"/>
      <name val="Tahoma"/>
      <family val="2"/>
    </font>
    <font>
      <b/>
      <sz val="12"/>
      <color theme="1"/>
      <name val="Arial"/>
      <family val="2"/>
    </font>
    <font>
      <sz val="12"/>
      <color theme="1"/>
      <name val="Arial"/>
      <family val="2"/>
    </font>
    <font>
      <b/>
      <u/>
      <sz val="14"/>
      <color rgb="FFFF0000"/>
      <name val="Calibri"/>
      <family val="2"/>
      <scheme val="minor"/>
    </font>
    <font>
      <sz val="8"/>
      <name val="Calibri"/>
      <family val="2"/>
      <scheme val="minor"/>
    </font>
    <font>
      <b/>
      <u/>
      <sz val="9"/>
      <color indexed="81"/>
      <name val="Tahoma"/>
      <family val="2"/>
    </font>
    <font>
      <sz val="11"/>
      <color theme="1"/>
      <name val="Calibri"/>
      <family val="2"/>
      <scheme val="minor"/>
    </font>
    <font>
      <sz val="10"/>
      <color theme="1"/>
      <name val="Century Gothic"/>
      <family val="2"/>
    </font>
    <font>
      <b/>
      <sz val="10"/>
      <color theme="1"/>
      <name val="Century Gothic"/>
      <family val="2"/>
    </font>
    <font>
      <b/>
      <sz val="10"/>
      <color theme="0"/>
      <name val="Century Gothic"/>
      <family val="2"/>
    </font>
    <font>
      <sz val="10"/>
      <color theme="1"/>
      <name val="Arial"/>
      <family val="2"/>
    </font>
    <font>
      <sz val="11"/>
      <color rgb="FF000000"/>
      <name val="Century Gothic"/>
      <family val="2"/>
    </font>
    <font>
      <sz val="10"/>
      <color rgb="FF000000"/>
      <name val="Century Gothic"/>
      <family val="2"/>
    </font>
    <font>
      <sz val="10"/>
      <name val="Century Gothic"/>
      <family val="2"/>
    </font>
    <font>
      <sz val="11"/>
      <color theme="1"/>
      <name val="Century Gothic"/>
      <family val="2"/>
    </font>
    <font>
      <sz val="10"/>
      <color rgb="FFFF0000"/>
      <name val="Century Gothic"/>
      <family val="2"/>
    </font>
    <font>
      <b/>
      <sz val="10"/>
      <name val="Century Gothic"/>
      <family val="2"/>
    </font>
    <font>
      <b/>
      <sz val="10"/>
      <color rgb="FF000000"/>
      <name val="Century Gothic"/>
      <family val="1"/>
    </font>
    <font>
      <sz val="10"/>
      <color rgb="FF000000"/>
      <name val="Century Gothic"/>
      <family val="1"/>
    </font>
    <font>
      <b/>
      <sz val="10"/>
      <color theme="0"/>
      <name val="Arial"/>
      <family val="2"/>
    </font>
    <font>
      <b/>
      <sz val="10"/>
      <color rgb="FF000000"/>
      <name val="Arial"/>
      <family val="2"/>
    </font>
    <font>
      <b/>
      <sz val="10"/>
      <color rgb="FF000000"/>
      <name val="Century Gothic"/>
      <family val="2"/>
    </font>
    <font>
      <b/>
      <u/>
      <sz val="10"/>
      <color theme="1"/>
      <name val="Calibri"/>
      <family val="2"/>
      <scheme val="minor"/>
    </font>
    <font>
      <sz val="10"/>
      <color rgb="FF000000"/>
      <name val="Calibri"/>
      <family val="2"/>
      <scheme val="minor"/>
    </font>
    <font>
      <b/>
      <sz val="10"/>
      <color rgb="FF000000"/>
      <name val="Calibri"/>
      <family val="2"/>
      <scheme val="minor"/>
    </font>
    <font>
      <sz val="10"/>
      <color rgb="FF000000"/>
      <name val="Calibri"/>
      <family val="2"/>
    </font>
    <font>
      <b/>
      <u/>
      <sz val="10"/>
      <color rgb="FFFF0000"/>
      <name val="Calibri"/>
      <family val="2"/>
      <scheme val="minor"/>
    </font>
    <font>
      <b/>
      <u/>
      <sz val="10"/>
      <color rgb="FF000000"/>
      <name val="Calibri"/>
      <family val="2"/>
      <scheme val="minor"/>
    </font>
    <font>
      <u/>
      <sz val="10"/>
      <color rgb="FF000000"/>
      <name val="Calibri"/>
      <family val="2"/>
      <scheme val="minor"/>
    </font>
    <font>
      <b/>
      <u/>
      <sz val="10"/>
      <name val="Calibri"/>
      <family val="2"/>
      <scheme val="minor"/>
    </font>
    <font>
      <sz val="9"/>
      <color indexed="81"/>
      <name val="Tahoma"/>
      <charset val="1"/>
    </font>
    <font>
      <b/>
      <sz val="9"/>
      <color indexed="81"/>
      <name val="Tahoma"/>
      <charset val="1"/>
    </font>
  </fonts>
  <fills count="19">
    <fill>
      <patternFill patternType="none"/>
    </fill>
    <fill>
      <patternFill patternType="gray125"/>
    </fill>
    <fill>
      <patternFill patternType="solid">
        <fgColor theme="9" tint="0.59999389629810485"/>
        <bgColor indexed="64"/>
      </patternFill>
    </fill>
    <fill>
      <patternFill patternType="solid">
        <fgColor rgb="FF92D050"/>
        <bgColor indexed="64"/>
      </patternFill>
    </fill>
    <fill>
      <patternFill patternType="solid">
        <fgColor theme="0"/>
        <bgColor indexed="64"/>
      </patternFill>
    </fill>
    <fill>
      <patternFill patternType="solid">
        <fgColor theme="4" tint="-0.249977111117893"/>
        <bgColor indexed="64"/>
      </patternFill>
    </fill>
    <fill>
      <patternFill patternType="solid">
        <fgColor rgb="FFFFFFFF"/>
        <bgColor rgb="FF000000"/>
      </patternFill>
    </fill>
    <fill>
      <patternFill patternType="solid">
        <fgColor rgb="FFC6E0B4"/>
        <bgColor indexed="64"/>
      </patternFill>
    </fill>
    <fill>
      <patternFill patternType="solid">
        <fgColor theme="9" tint="-0.24994659260841701"/>
        <bgColor indexed="64"/>
      </patternFill>
    </fill>
    <fill>
      <patternFill patternType="solid">
        <fgColor theme="2" tint="-0.249977111117893"/>
        <bgColor indexed="64"/>
      </patternFill>
    </fill>
    <fill>
      <patternFill patternType="solid">
        <fgColor rgb="FFFFC000"/>
        <bgColor indexed="64"/>
      </patternFill>
    </fill>
    <fill>
      <patternFill patternType="solid">
        <fgColor theme="7"/>
        <bgColor indexed="64"/>
      </patternFill>
    </fill>
    <fill>
      <patternFill patternType="solid">
        <fgColor theme="0" tint="-0.14999847407452621"/>
        <bgColor indexed="64"/>
      </patternFill>
    </fill>
    <fill>
      <patternFill patternType="solid">
        <fgColor theme="2"/>
        <bgColor indexed="64"/>
      </patternFill>
    </fill>
    <fill>
      <patternFill patternType="solid">
        <fgColor theme="6"/>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FF0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s>
  <cellStyleXfs count="2">
    <xf numFmtId="0" fontId="0" fillId="0" borderId="0"/>
    <xf numFmtId="9" fontId="15" fillId="0" borderId="0" applyFont="0" applyFill="0" applyBorder="0" applyAlignment="0" applyProtection="0"/>
  </cellStyleXfs>
  <cellXfs count="383">
    <xf numFmtId="0" fontId="0" fillId="0" borderId="0" xfId="0"/>
    <xf numFmtId="0" fontId="5" fillId="2" borderId="1" xfId="0" applyFont="1" applyFill="1" applyBorder="1" applyAlignment="1">
      <alignment horizontal="center" vertical="center" wrapText="1"/>
    </xf>
    <xf numFmtId="0" fontId="0" fillId="0" borderId="1" xfId="0" applyBorder="1" applyAlignment="1">
      <alignment horizontal="left"/>
    </xf>
    <xf numFmtId="0" fontId="0" fillId="0" borderId="1" xfId="0" applyBorder="1"/>
    <xf numFmtId="0" fontId="2" fillId="0" borderId="1" xfId="0" applyFont="1" applyBorder="1"/>
    <xf numFmtId="0" fontId="0" fillId="0" borderId="1" xfId="0" applyBorder="1" applyAlignment="1">
      <alignment horizontal="center"/>
    </xf>
    <xf numFmtId="0" fontId="2" fillId="0" borderId="0" xfId="0" applyFont="1"/>
    <xf numFmtId="0" fontId="0" fillId="0" borderId="0" xfId="0" applyAlignment="1">
      <alignment horizontal="right"/>
    </xf>
    <xf numFmtId="14" fontId="3" fillId="0" borderId="4" xfId="0" applyNumberFormat="1" applyFont="1" applyBorder="1" applyAlignment="1">
      <alignment horizontal="left" vertical="center" wrapText="1"/>
    </xf>
    <xf numFmtId="14" fontId="3" fillId="0" borderId="0" xfId="0" applyNumberFormat="1" applyFont="1" applyAlignment="1">
      <alignment horizontal="left" vertical="center" wrapText="1"/>
    </xf>
    <xf numFmtId="14" fontId="0" fillId="0" borderId="0" xfId="0" applyNumberFormat="1"/>
    <xf numFmtId="0" fontId="5" fillId="3" borderId="1" xfId="0" applyFont="1" applyFill="1" applyBorder="1" applyAlignment="1">
      <alignment horizontal="center" vertical="center" wrapText="1"/>
    </xf>
    <xf numFmtId="0" fontId="10" fillId="0" borderId="1" xfId="0" applyFont="1" applyBorder="1" applyAlignment="1">
      <alignment horizontal="left" vertical="center"/>
    </xf>
    <xf numFmtId="49" fontId="11" fillId="4" borderId="1" xfId="0" applyNumberFormat="1" applyFont="1" applyFill="1" applyBorder="1" applyAlignment="1">
      <alignment horizontal="center" vertical="center"/>
    </xf>
    <xf numFmtId="0" fontId="11" fillId="4" borderId="1" xfId="0" applyFont="1" applyFill="1" applyBorder="1" applyAlignment="1">
      <alignment horizontal="center" vertical="center"/>
    </xf>
    <xf numFmtId="0" fontId="3" fillId="0" borderId="0" xfId="0" applyFont="1"/>
    <xf numFmtId="0" fontId="16" fillId="0" borderId="0" xfId="0" applyFont="1"/>
    <xf numFmtId="0" fontId="19" fillId="0" borderId="0" xfId="0" applyFont="1"/>
    <xf numFmtId="0" fontId="18" fillId="8" borderId="1" xfId="0" applyFont="1" applyFill="1" applyBorder="1" applyAlignment="1">
      <alignment horizontal="center" vertical="center" wrapText="1"/>
    </xf>
    <xf numFmtId="0" fontId="30" fillId="7" borderId="1" xfId="0" applyFont="1" applyFill="1" applyBorder="1" applyAlignment="1">
      <alignment horizontal="center" vertical="center" wrapText="1" readingOrder="1"/>
    </xf>
    <xf numFmtId="0" fontId="18" fillId="5" borderId="1" xfId="0" applyFont="1" applyFill="1" applyBorder="1" applyAlignment="1">
      <alignment horizontal="center" vertical="center" wrapText="1" readingOrder="1"/>
    </xf>
    <xf numFmtId="0" fontId="29" fillId="7" borderId="1" xfId="0" applyFont="1" applyFill="1" applyBorder="1" applyAlignment="1" applyProtection="1">
      <alignment horizontal="center" vertical="center" wrapText="1" readingOrder="1"/>
      <protection locked="0"/>
    </xf>
    <xf numFmtId="10" fontId="28" fillId="5" borderId="1" xfId="1" applyNumberFormat="1" applyFont="1" applyFill="1" applyBorder="1" applyAlignment="1" applyProtection="1">
      <alignment horizontal="center" vertical="center" wrapText="1" readingOrder="1"/>
    </xf>
    <xf numFmtId="0" fontId="19" fillId="0" borderId="1" xfId="0" applyFont="1" applyBorder="1"/>
    <xf numFmtId="0" fontId="16" fillId="0" borderId="1" xfId="0" applyFont="1" applyBorder="1" applyAlignment="1">
      <alignment horizontal="center" vertical="center" wrapText="1"/>
    </xf>
    <xf numFmtId="9" fontId="16" fillId="0" borderId="1" xfId="1" applyFont="1" applyFill="1" applyBorder="1" applyAlignment="1">
      <alignment horizontal="center" vertical="center"/>
    </xf>
    <xf numFmtId="0" fontId="27" fillId="0" borderId="1" xfId="0" applyFont="1" applyBorder="1" applyAlignment="1">
      <alignment horizontal="left" vertical="center" wrapText="1"/>
    </xf>
    <xf numFmtId="0" fontId="16" fillId="0" borderId="1" xfId="1" applyNumberFormat="1" applyFont="1" applyFill="1" applyBorder="1" applyAlignment="1">
      <alignment horizontal="center" vertical="center"/>
    </xf>
    <xf numFmtId="9" fontId="16" fillId="0" borderId="1" xfId="1" applyFont="1" applyFill="1" applyBorder="1" applyAlignment="1">
      <alignment horizontal="center" vertical="center" wrapText="1"/>
    </xf>
    <xf numFmtId="14" fontId="16" fillId="0" borderId="1" xfId="1" applyNumberFormat="1" applyFont="1" applyFill="1" applyBorder="1" applyAlignment="1">
      <alignment horizontal="center" vertical="center"/>
    </xf>
    <xf numFmtId="0" fontId="21" fillId="0" borderId="1" xfId="0" applyFont="1" applyBorder="1" applyAlignment="1">
      <alignment vertical="center"/>
    </xf>
    <xf numFmtId="0" fontId="20" fillId="0" borderId="1" xfId="0" applyFont="1" applyBorder="1" applyAlignment="1">
      <alignment vertical="center" wrapText="1"/>
    </xf>
    <xf numFmtId="9" fontId="16" fillId="0" borderId="1" xfId="1" applyFont="1" applyBorder="1" applyAlignment="1">
      <alignment horizontal="center" vertical="center"/>
    </xf>
    <xf numFmtId="0" fontId="21" fillId="0" borderId="1" xfId="0" applyFont="1" applyBorder="1" applyAlignment="1">
      <alignment vertical="center" wrapText="1"/>
    </xf>
    <xf numFmtId="0" fontId="26" fillId="0" borderId="1" xfId="0" applyFont="1" applyBorder="1" applyAlignment="1">
      <alignment horizontal="left" vertical="center" wrapText="1"/>
    </xf>
    <xf numFmtId="9" fontId="24" fillId="0" borderId="1" xfId="1" applyFont="1" applyFill="1" applyBorder="1" applyAlignment="1">
      <alignment horizontal="center"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2" fillId="0" borderId="1" xfId="0" applyFont="1" applyBorder="1" applyAlignment="1">
      <alignment horizontal="center" vertical="center" wrapText="1"/>
    </xf>
    <xf numFmtId="0" fontId="22" fillId="4" borderId="1" xfId="0" applyFont="1" applyFill="1" applyBorder="1" applyAlignment="1">
      <alignment vertical="center" wrapText="1"/>
    </xf>
    <xf numFmtId="0" fontId="24" fillId="0" borderId="1" xfId="1" applyNumberFormat="1" applyFont="1" applyFill="1" applyBorder="1" applyAlignment="1">
      <alignment horizontal="center" vertical="center"/>
    </xf>
    <xf numFmtId="9" fontId="24" fillId="0" borderId="1" xfId="1" applyFont="1" applyFill="1" applyBorder="1" applyAlignment="1">
      <alignment horizontal="center" vertical="center" wrapText="1"/>
    </xf>
    <xf numFmtId="0" fontId="23" fillId="4" borderId="1" xfId="0" applyFont="1" applyFill="1" applyBorder="1"/>
    <xf numFmtId="0" fontId="20" fillId="0" borderId="1" xfId="0" applyFont="1" applyBorder="1" applyAlignment="1">
      <alignment horizontal="center" vertical="center" wrapText="1"/>
    </xf>
    <xf numFmtId="0" fontId="20" fillId="6" borderId="1" xfId="0" applyFont="1" applyFill="1" applyBorder="1" applyAlignment="1">
      <alignment vertical="center" wrapText="1"/>
    </xf>
    <xf numFmtId="0" fontId="20" fillId="6" borderId="1" xfId="0" applyFont="1" applyFill="1" applyBorder="1" applyAlignment="1">
      <alignment vertical="center"/>
    </xf>
    <xf numFmtId="0" fontId="23" fillId="0" borderId="1" xfId="0" applyFont="1" applyBorder="1"/>
    <xf numFmtId="0" fontId="17" fillId="0" borderId="1" xfId="0" applyFont="1" applyBorder="1" applyAlignment="1">
      <alignment horizontal="center" vertical="center"/>
    </xf>
    <xf numFmtId="0" fontId="22" fillId="0" borderId="1" xfId="0" applyFont="1" applyBorder="1" applyAlignment="1">
      <alignment vertical="center" wrapText="1"/>
    </xf>
    <xf numFmtId="0" fontId="22" fillId="6" borderId="1" xfId="0" applyFont="1" applyFill="1" applyBorder="1" applyAlignment="1">
      <alignment vertical="center" wrapText="1"/>
    </xf>
    <xf numFmtId="0" fontId="3" fillId="0" borderId="1" xfId="0" applyFont="1" applyBorder="1"/>
    <xf numFmtId="0" fontId="16" fillId="0" borderId="1" xfId="0" applyFont="1" applyBorder="1"/>
    <xf numFmtId="9" fontId="17" fillId="0" borderId="1" xfId="0" applyNumberFormat="1" applyFont="1" applyBorder="1" applyAlignment="1">
      <alignment horizontal="center" vertical="center"/>
    </xf>
    <xf numFmtId="9" fontId="17" fillId="0" borderId="1" xfId="1" applyFont="1" applyBorder="1" applyAlignment="1">
      <alignment horizontal="center" vertical="center"/>
    </xf>
    <xf numFmtId="0" fontId="17" fillId="0" borderId="1" xfId="0" applyFont="1" applyBorder="1" applyAlignment="1">
      <alignment vertical="center"/>
    </xf>
    <xf numFmtId="0" fontId="25" fillId="0" borderId="1" xfId="0" applyFont="1" applyBorder="1" applyAlignment="1">
      <alignment vertical="center"/>
    </xf>
    <xf numFmtId="0" fontId="16" fillId="0" borderId="1" xfId="0" applyFont="1" applyBorder="1" applyAlignment="1">
      <alignment vertical="center" wrapText="1"/>
    </xf>
    <xf numFmtId="9" fontId="16" fillId="0" borderId="1" xfId="1" applyFont="1" applyBorder="1" applyAlignment="1">
      <alignment vertical="center"/>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0" fillId="0" borderId="0" xfId="0" applyAlignment="1">
      <alignment horizontal="center"/>
    </xf>
    <xf numFmtId="1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14" fontId="0" fillId="0" borderId="0" xfId="0" applyNumberFormat="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9" fontId="0" fillId="0" borderId="1" xfId="0" applyNumberFormat="1" applyBorder="1" applyAlignment="1">
      <alignment horizontal="center" vertical="center"/>
    </xf>
    <xf numFmtId="9" fontId="0" fillId="3" borderId="1" xfId="0" applyNumberFormat="1" applyFill="1" applyBorder="1" applyAlignment="1">
      <alignment horizontal="center" vertical="center"/>
    </xf>
    <xf numFmtId="0" fontId="3" fillId="12" borderId="1" xfId="0" applyFont="1" applyFill="1" applyBorder="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9" fontId="3" fillId="12" borderId="1" xfId="0" applyNumberFormat="1"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4" xfId="0" applyFont="1" applyBorder="1" applyAlignment="1">
      <alignment horizontal="center" vertical="center" wrapText="1"/>
    </xf>
    <xf numFmtId="14" fontId="3" fillId="0" borderId="14" xfId="0" applyNumberFormat="1" applyFont="1" applyBorder="1" applyAlignment="1">
      <alignment horizontal="center" vertical="center" wrapText="1"/>
    </xf>
    <xf numFmtId="0" fontId="3" fillId="12" borderId="14" xfId="0" applyFont="1" applyFill="1" applyBorder="1" applyAlignment="1">
      <alignment horizontal="center" vertical="center" wrapText="1"/>
    </xf>
    <xf numFmtId="0" fontId="3" fillId="12" borderId="4" xfId="0" applyFont="1" applyFill="1" applyBorder="1" applyAlignment="1">
      <alignment horizontal="center" vertical="center" wrapText="1"/>
    </xf>
    <xf numFmtId="14" fontId="3" fillId="0" borderId="4" xfId="0" applyNumberFormat="1" applyFont="1" applyBorder="1" applyAlignment="1">
      <alignment horizontal="center" vertical="center" wrapText="1"/>
    </xf>
    <xf numFmtId="0" fontId="5" fillId="2" borderId="1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1" fillId="0" borderId="14" xfId="0" applyFont="1" applyBorder="1" applyAlignment="1">
      <alignment horizontal="center" vertical="center"/>
    </xf>
    <xf numFmtId="0" fontId="11" fillId="0" borderId="4" xfId="0" applyFont="1" applyBorder="1" applyAlignment="1">
      <alignment horizontal="center" vertical="center"/>
    </xf>
    <xf numFmtId="0" fontId="4"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3" fillId="0" borderId="1" xfId="0" applyFont="1" applyBorder="1" applyAlignment="1">
      <alignment horizont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Alignment="1">
      <alignment horizontal="center" vertical="center" wrapText="1"/>
    </xf>
    <xf numFmtId="0" fontId="10" fillId="0" borderId="1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4" xfId="0" applyFont="1" applyBorder="1" applyAlignment="1">
      <alignment horizontal="left" vertical="center"/>
    </xf>
    <xf numFmtId="0" fontId="10" fillId="0" borderId="4" xfId="0" applyFont="1" applyBorder="1" applyAlignment="1">
      <alignment horizontal="left" vertical="center"/>
    </xf>
    <xf numFmtId="0" fontId="5" fillId="0" borderId="14" xfId="0" applyFont="1" applyBorder="1" applyAlignment="1">
      <alignment horizontal="center" vertical="center" wrapText="1"/>
    </xf>
    <xf numFmtId="0" fontId="5" fillId="0" borderId="4" xfId="0" applyFont="1" applyBorder="1" applyAlignment="1">
      <alignment horizontal="center" vertical="center" wrapText="1"/>
    </xf>
    <xf numFmtId="0" fontId="18" fillId="5" borderId="1" xfId="0" applyFont="1" applyFill="1" applyBorder="1" applyAlignment="1">
      <alignment horizontal="center" vertical="center" wrapText="1" readingOrder="1"/>
    </xf>
    <xf numFmtId="0" fontId="3" fillId="0" borderId="1" xfId="0" applyFont="1" applyBorder="1" applyAlignment="1" applyProtection="1">
      <alignment horizontal="center"/>
    </xf>
    <xf numFmtId="0" fontId="10" fillId="0" borderId="10"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1" xfId="0" applyFont="1" applyBorder="1" applyAlignment="1" applyProtection="1">
      <alignment horizontal="left" vertical="center"/>
    </xf>
    <xf numFmtId="49" fontId="11" fillId="4" borderId="1" xfId="0" applyNumberFormat="1" applyFont="1" applyFill="1" applyBorder="1" applyAlignment="1" applyProtection="1">
      <alignment horizontal="center" vertical="center"/>
    </xf>
    <xf numFmtId="0" fontId="10" fillId="0" borderId="11" xfId="0" applyFont="1" applyBorder="1" applyAlignment="1" applyProtection="1">
      <alignment horizontal="center" vertical="center" wrapText="1"/>
    </xf>
    <xf numFmtId="0" fontId="10" fillId="0" borderId="11" xfId="0" applyFont="1" applyBorder="1" applyAlignment="1" applyProtection="1">
      <alignment vertical="center" wrapText="1"/>
    </xf>
    <xf numFmtId="0" fontId="10" fillId="0" borderId="8" xfId="0" applyFont="1" applyBorder="1" applyAlignment="1" applyProtection="1">
      <alignment vertical="center" wrapText="1"/>
    </xf>
    <xf numFmtId="0" fontId="0" fillId="0" borderId="0" xfId="0" applyProtection="1"/>
    <xf numFmtId="0" fontId="10" fillId="0" borderId="12" xfId="0" applyFont="1" applyBorder="1" applyAlignment="1" applyProtection="1">
      <alignment horizontal="center" vertical="center" wrapText="1"/>
    </xf>
    <xf numFmtId="0" fontId="10" fillId="0" borderId="0" xfId="0" applyFont="1" applyAlignment="1" applyProtection="1">
      <alignment horizontal="center" vertical="center" wrapText="1"/>
    </xf>
    <xf numFmtId="0" fontId="10" fillId="0" borderId="13" xfId="0" applyFont="1" applyBorder="1" applyAlignment="1" applyProtection="1">
      <alignment horizontal="center" vertical="center" wrapText="1"/>
    </xf>
    <xf numFmtId="0" fontId="11" fillId="4" borderId="1" xfId="0" applyFont="1" applyFill="1" applyBorder="1" applyAlignment="1" applyProtection="1">
      <alignment horizontal="center" vertical="center"/>
    </xf>
    <xf numFmtId="0" fontId="10" fillId="0" borderId="0" xfId="0" applyFont="1" applyAlignment="1" applyProtection="1">
      <alignment horizontal="center" vertical="center" wrapText="1"/>
    </xf>
    <xf numFmtId="0" fontId="10" fillId="0" borderId="0" xfId="0" applyFont="1" applyAlignment="1" applyProtection="1">
      <alignment vertical="center" wrapText="1"/>
    </xf>
    <xf numFmtId="0" fontId="10" fillId="0" borderId="13" xfId="0" applyFont="1" applyBorder="1" applyAlignment="1" applyProtection="1">
      <alignment vertical="center" wrapText="1"/>
    </xf>
    <xf numFmtId="0" fontId="10" fillId="0" borderId="14" xfId="0" applyFont="1" applyBorder="1" applyAlignment="1" applyProtection="1">
      <alignment horizontal="left" vertical="center"/>
    </xf>
    <xf numFmtId="0" fontId="11" fillId="0" borderId="14" xfId="0" applyFont="1" applyBorder="1" applyAlignment="1" applyProtection="1">
      <alignment horizontal="center" vertical="center"/>
    </xf>
    <xf numFmtId="0" fontId="10" fillId="0" borderId="7"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4" xfId="0" applyFont="1" applyBorder="1" applyAlignment="1" applyProtection="1">
      <alignment horizontal="left" vertical="center"/>
    </xf>
    <xf numFmtId="0" fontId="11" fillId="0" borderId="4" xfId="0" applyFont="1" applyBorder="1" applyAlignment="1" applyProtection="1">
      <alignment horizontal="center" vertical="center"/>
    </xf>
    <xf numFmtId="0" fontId="10" fillId="0" borderId="2" xfId="0" applyFont="1" applyBorder="1" applyAlignment="1" applyProtection="1">
      <alignment horizontal="center" vertical="center" wrapText="1"/>
    </xf>
    <xf numFmtId="0" fontId="10" fillId="0" borderId="2" xfId="0" applyFont="1" applyBorder="1" applyAlignment="1" applyProtection="1">
      <alignment vertical="center" wrapText="1"/>
    </xf>
    <xf numFmtId="0" fontId="10" fillId="0" borderId="3" xfId="0" applyFont="1" applyBorder="1" applyAlignment="1" applyProtection="1">
      <alignment vertical="center" wrapText="1"/>
    </xf>
    <xf numFmtId="0" fontId="4" fillId="2" borderId="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14" fontId="4" fillId="2" borderId="1" xfId="0" applyNumberFormat="1"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14" fontId="3" fillId="0" borderId="14" xfId="0" applyNumberFormat="1" applyFont="1" applyBorder="1" applyAlignment="1" applyProtection="1">
      <alignment horizontal="center" vertical="center" wrapText="1"/>
    </xf>
    <xf numFmtId="0" fontId="3" fillId="12" borderId="14" xfId="0" applyFont="1" applyFill="1" applyBorder="1" applyAlignment="1" applyProtection="1">
      <alignment horizontal="center" vertical="center" wrapText="1"/>
    </xf>
    <xf numFmtId="0" fontId="32" fillId="0" borderId="14"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2" fillId="0" borderId="1" xfId="0" applyFont="1" applyBorder="1" applyAlignment="1" applyProtection="1">
      <alignment horizontal="center" vertical="center" wrapText="1"/>
    </xf>
    <xf numFmtId="9" fontId="32" fillId="0" borderId="1" xfId="0" applyNumberFormat="1" applyFont="1" applyBorder="1" applyAlignment="1" applyProtection="1">
      <alignment horizontal="center" vertical="center" wrapText="1"/>
    </xf>
    <xf numFmtId="14" fontId="32" fillId="0" borderId="1" xfId="0" applyNumberFormat="1" applyFont="1" applyBorder="1" applyAlignment="1" applyProtection="1">
      <alignment horizontal="center" vertical="center" wrapText="1"/>
    </xf>
    <xf numFmtId="14" fontId="3" fillId="0" borderId="1" xfId="0" applyNumberFormat="1" applyFont="1" applyBorder="1" applyAlignment="1" applyProtection="1">
      <alignment horizontal="center" vertical="center" wrapText="1"/>
    </xf>
    <xf numFmtId="0" fontId="3" fillId="0" borderId="1" xfId="0" applyFont="1" applyBorder="1" applyAlignment="1" applyProtection="1">
      <alignment horizontal="left" vertical="center" wrapText="1"/>
    </xf>
    <xf numFmtId="9" fontId="3" fillId="0" borderId="1" xfId="0" applyNumberFormat="1" applyFont="1" applyBorder="1" applyAlignment="1" applyProtection="1">
      <alignment horizontal="left" vertical="center" wrapText="1"/>
    </xf>
    <xf numFmtId="9" fontId="3" fillId="3" borderId="1" xfId="0" applyNumberFormat="1" applyFont="1" applyFill="1" applyBorder="1" applyAlignment="1" applyProtection="1">
      <alignment horizontal="center" vertical="center" wrapText="1"/>
    </xf>
    <xf numFmtId="9" fontId="3" fillId="3" borderId="1" xfId="1" applyFont="1" applyFill="1" applyBorder="1" applyAlignment="1" applyProtection="1">
      <alignment horizontal="center" vertical="center" wrapText="1"/>
    </xf>
    <xf numFmtId="9" fontId="3" fillId="3" borderId="14" xfId="0" applyNumberFormat="1" applyFont="1" applyFill="1" applyBorder="1" applyAlignment="1" applyProtection="1">
      <alignment horizontal="center" vertical="center" wrapText="1"/>
    </xf>
    <xf numFmtId="0" fontId="5" fillId="0" borderId="4"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14" fontId="3" fillId="0" borderId="4" xfId="0" applyNumberFormat="1" applyFont="1" applyBorder="1" applyAlignment="1" applyProtection="1">
      <alignment horizontal="center" vertical="center" wrapText="1"/>
    </xf>
    <xf numFmtId="0" fontId="3" fillId="12" borderId="4" xfId="0" applyFont="1" applyFill="1" applyBorder="1" applyAlignment="1" applyProtection="1">
      <alignment horizontal="center" vertical="center" wrapText="1"/>
    </xf>
    <xf numFmtId="0" fontId="0" fillId="0" borderId="1" xfId="0" applyBorder="1" applyAlignment="1" applyProtection="1">
      <alignment wrapText="1"/>
    </xf>
    <xf numFmtId="9" fontId="0" fillId="0" borderId="1" xfId="0" applyNumberFormat="1" applyBorder="1" applyAlignment="1" applyProtection="1">
      <alignment vertical="center" wrapText="1"/>
    </xf>
    <xf numFmtId="0" fontId="0" fillId="0" borderId="1" xfId="0" applyBorder="1" applyAlignment="1" applyProtection="1">
      <alignment vertical="center" wrapText="1"/>
    </xf>
    <xf numFmtId="9" fontId="0" fillId="3" borderId="1" xfId="0" applyNumberFormat="1" applyFill="1" applyBorder="1" applyAlignment="1" applyProtection="1">
      <alignment horizontal="center" vertical="center"/>
    </xf>
    <xf numFmtId="9" fontId="3" fillId="3" borderId="4" xfId="0" applyNumberFormat="1" applyFont="1" applyFill="1" applyBorder="1" applyAlignment="1" applyProtection="1">
      <alignment horizontal="center" vertical="center" wrapText="1"/>
    </xf>
    <xf numFmtId="0" fontId="0" fillId="0" borderId="1" xfId="0" applyBorder="1" applyProtection="1"/>
    <xf numFmtId="0" fontId="5" fillId="0" borderId="1" xfId="0" applyFont="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3" fillId="12" borderId="1" xfId="0" applyFont="1" applyFill="1" applyBorder="1" applyAlignment="1" applyProtection="1">
      <alignment horizontal="left" vertical="center" wrapText="1"/>
    </xf>
    <xf numFmtId="0" fontId="3" fillId="12" borderId="14" xfId="0" applyFont="1" applyFill="1" applyBorder="1" applyAlignment="1" applyProtection="1">
      <alignment horizontal="center" vertical="center" wrapText="1"/>
    </xf>
    <xf numFmtId="0" fontId="1" fillId="0" borderId="1" xfId="0" applyFont="1" applyBorder="1" applyAlignment="1" applyProtection="1">
      <alignment vertical="center" wrapText="1"/>
    </xf>
    <xf numFmtId="9" fontId="0" fillId="3" borderId="1" xfId="0" applyNumberFormat="1" applyFill="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0" fillId="0" borderId="1" xfId="0" applyBorder="1" applyAlignment="1" applyProtection="1">
      <alignment horizontal="left" vertical="center" wrapText="1"/>
    </xf>
    <xf numFmtId="9" fontId="0" fillId="3" borderId="14" xfId="0" applyNumberFormat="1" applyFill="1" applyBorder="1" applyAlignment="1" applyProtection="1">
      <alignment horizontal="center" vertical="center" wrapText="1"/>
    </xf>
    <xf numFmtId="0" fontId="7" fillId="0" borderId="4" xfId="0" applyFont="1" applyBorder="1" applyAlignment="1" applyProtection="1">
      <alignment horizontal="center" vertical="center" wrapText="1"/>
    </xf>
    <xf numFmtId="0" fontId="0" fillId="15" borderId="1" xfId="0" applyFill="1" applyBorder="1" applyAlignment="1" applyProtection="1">
      <alignment vertical="center" wrapText="1"/>
    </xf>
    <xf numFmtId="9" fontId="0" fillId="3" borderId="4" xfId="0" applyNumberFormat="1" applyFill="1" applyBorder="1" applyAlignment="1" applyProtection="1">
      <alignment horizontal="center" vertical="center" wrapText="1"/>
    </xf>
    <xf numFmtId="0" fontId="5" fillId="2" borderId="1" xfId="0" applyFont="1" applyFill="1" applyBorder="1" applyAlignment="1" applyProtection="1">
      <alignment vertical="center" wrapText="1"/>
    </xf>
    <xf numFmtId="14" fontId="3" fillId="0" borderId="1" xfId="0" applyNumberFormat="1" applyFont="1" applyBorder="1" applyAlignment="1" applyProtection="1">
      <alignment horizontal="left" vertical="center" wrapText="1"/>
    </xf>
    <xf numFmtId="0" fontId="3" fillId="0" borderId="1" xfId="0" applyFont="1" applyBorder="1" applyAlignment="1" applyProtection="1">
      <alignment vertical="center" wrapText="1"/>
    </xf>
    <xf numFmtId="0" fontId="32" fillId="0" borderId="1" xfId="0" applyFont="1" applyBorder="1" applyAlignment="1" applyProtection="1">
      <alignment horizontal="left" vertical="center" wrapText="1"/>
    </xf>
    <xf numFmtId="0" fontId="3" fillId="12" borderId="1" xfId="0" applyFont="1" applyFill="1" applyBorder="1" applyAlignment="1" applyProtection="1">
      <alignment vertical="center" wrapText="1"/>
    </xf>
    <xf numFmtId="9" fontId="3" fillId="12" borderId="1" xfId="0" applyNumberFormat="1" applyFont="1" applyFill="1" applyBorder="1" applyAlignment="1" applyProtection="1">
      <alignment horizontal="left" vertical="center" wrapText="1"/>
    </xf>
    <xf numFmtId="14" fontId="3" fillId="12" borderId="1" xfId="0" applyNumberFormat="1" applyFont="1" applyFill="1" applyBorder="1" applyAlignment="1" applyProtection="1">
      <alignment horizontal="left" vertical="center" wrapText="1"/>
    </xf>
    <xf numFmtId="0" fontId="0" fillId="12" borderId="1" xfId="0" applyFill="1" applyBorder="1" applyProtection="1"/>
    <xf numFmtId="0" fontId="0" fillId="12" borderId="1" xfId="0" applyFill="1" applyBorder="1" applyAlignment="1" applyProtection="1">
      <alignment vertical="center"/>
    </xf>
    <xf numFmtId="0" fontId="3" fillId="9" borderId="1" xfId="0" applyFont="1" applyFill="1" applyBorder="1" applyAlignment="1" applyProtection="1">
      <alignment horizontal="left" vertical="center" wrapText="1"/>
    </xf>
    <xf numFmtId="0" fontId="3" fillId="14" borderId="1" xfId="0" applyFont="1" applyFill="1" applyBorder="1" applyAlignment="1" applyProtection="1">
      <alignment horizontal="left" vertical="center" wrapText="1"/>
    </xf>
    <xf numFmtId="0" fontId="7" fillId="12"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14" fontId="7" fillId="0" borderId="1" xfId="0" applyNumberFormat="1" applyFont="1" applyBorder="1" applyAlignment="1" applyProtection="1">
      <alignment horizontal="left" vertical="center" wrapText="1"/>
    </xf>
    <xf numFmtId="0" fontId="7" fillId="12" borderId="1"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10" fontId="3" fillId="0" borderId="1" xfId="0" applyNumberFormat="1"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12" borderId="1" xfId="0" applyFont="1" applyFill="1" applyBorder="1" applyAlignment="1" applyProtection="1">
      <alignment horizontal="center" vertical="center" wrapText="1"/>
    </xf>
    <xf numFmtId="14" fontId="3" fillId="0" borderId="1" xfId="0" applyNumberFormat="1" applyFont="1" applyBorder="1" applyAlignment="1" applyProtection="1">
      <alignment horizontal="center" vertical="center" wrapText="1"/>
    </xf>
    <xf numFmtId="14" fontId="0" fillId="0" borderId="14" xfId="0" applyNumberFormat="1" applyBorder="1" applyAlignment="1" applyProtection="1">
      <alignment horizontal="center" vertical="center"/>
    </xf>
    <xf numFmtId="0" fontId="0" fillId="0" borderId="14" xfId="0" applyBorder="1" applyAlignment="1" applyProtection="1">
      <alignment horizontal="center" vertical="center" wrapText="1"/>
    </xf>
    <xf numFmtId="9" fontId="0" fillId="3" borderId="14" xfId="0" applyNumberFormat="1" applyFill="1" applyBorder="1" applyAlignment="1" applyProtection="1">
      <alignment horizontal="center" vertical="center"/>
    </xf>
    <xf numFmtId="9" fontId="2" fillId="3" borderId="14" xfId="1" applyFont="1" applyFill="1" applyBorder="1" applyAlignment="1" applyProtection="1">
      <alignment horizontal="center" vertical="center"/>
    </xf>
    <xf numFmtId="9" fontId="0" fillId="3" borderId="14" xfId="1" applyFont="1" applyFill="1" applyBorder="1" applyAlignment="1" applyProtection="1">
      <alignment horizontal="center" vertical="center"/>
    </xf>
    <xf numFmtId="0" fontId="0" fillId="16" borderId="14" xfId="0" applyFill="1" applyBorder="1" applyAlignment="1" applyProtection="1">
      <alignment horizontal="center"/>
    </xf>
    <xf numFmtId="0" fontId="0" fillId="16" borderId="14" xfId="0" applyFill="1" applyBorder="1" applyAlignment="1" applyProtection="1">
      <alignment horizontal="center" vertical="center" wrapText="1"/>
    </xf>
    <xf numFmtId="0" fontId="0" fillId="0" borderId="14" xfId="0" applyBorder="1" applyAlignment="1" applyProtection="1">
      <alignment horizontal="center"/>
    </xf>
    <xf numFmtId="0" fontId="7" fillId="0" borderId="15"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14" fontId="0" fillId="0" borderId="15" xfId="0" applyNumberFormat="1" applyBorder="1" applyAlignment="1" applyProtection="1">
      <alignment horizontal="center" vertical="center"/>
    </xf>
    <xf numFmtId="0" fontId="0" fillId="0" borderId="15" xfId="0" applyBorder="1" applyAlignment="1" applyProtection="1">
      <alignment horizontal="center" vertical="center"/>
    </xf>
    <xf numFmtId="0" fontId="0" fillId="0" borderId="15" xfId="0" applyBorder="1" applyAlignment="1" applyProtection="1">
      <alignment horizontal="center" vertical="center" wrapText="1"/>
    </xf>
    <xf numFmtId="0" fontId="0" fillId="3" borderId="15" xfId="0" applyFill="1" applyBorder="1" applyAlignment="1" applyProtection="1">
      <alignment horizontal="center" vertical="center"/>
    </xf>
    <xf numFmtId="9" fontId="2" fillId="3" borderId="15" xfId="1" applyFont="1" applyFill="1" applyBorder="1" applyAlignment="1" applyProtection="1">
      <alignment horizontal="center" vertical="center"/>
    </xf>
    <xf numFmtId="9" fontId="0" fillId="3" borderId="15" xfId="1" applyFont="1" applyFill="1" applyBorder="1" applyAlignment="1" applyProtection="1">
      <alignment horizontal="center" vertical="center"/>
    </xf>
    <xf numFmtId="0" fontId="0" fillId="16" borderId="15" xfId="0" applyFill="1" applyBorder="1" applyAlignment="1" applyProtection="1">
      <alignment horizontal="center"/>
    </xf>
    <xf numFmtId="0" fontId="0" fillId="16" borderId="15" xfId="0" applyFill="1" applyBorder="1" applyAlignment="1" applyProtection="1">
      <alignment horizontal="center" vertical="center" wrapText="1"/>
    </xf>
    <xf numFmtId="0" fontId="0" fillId="0" borderId="15" xfId="0" applyBorder="1" applyAlignment="1" applyProtection="1">
      <alignment horizontal="center"/>
    </xf>
    <xf numFmtId="14" fontId="0" fillId="0" borderId="4" xfId="0" applyNumberFormat="1" applyBorder="1" applyAlignment="1" applyProtection="1">
      <alignment horizontal="center" vertical="center"/>
    </xf>
    <xf numFmtId="0" fontId="0" fillId="0" borderId="4" xfId="0" applyBorder="1" applyAlignment="1" applyProtection="1">
      <alignment horizontal="center" vertical="center"/>
    </xf>
    <xf numFmtId="0" fontId="0" fillId="0" borderId="4" xfId="0" applyBorder="1" applyAlignment="1" applyProtection="1">
      <alignment horizontal="center" vertical="center" wrapText="1"/>
    </xf>
    <xf numFmtId="0" fontId="0" fillId="3" borderId="4" xfId="0" applyFill="1" applyBorder="1" applyAlignment="1" applyProtection="1">
      <alignment horizontal="center" vertical="center"/>
    </xf>
    <xf numFmtId="9" fontId="2" fillId="3" borderId="4" xfId="1" applyFont="1" applyFill="1" applyBorder="1" applyAlignment="1" applyProtection="1">
      <alignment horizontal="center" vertical="center"/>
    </xf>
    <xf numFmtId="0" fontId="0" fillId="16" borderId="4" xfId="0" applyFill="1" applyBorder="1" applyAlignment="1" applyProtection="1">
      <alignment horizontal="center"/>
    </xf>
    <xf numFmtId="0" fontId="0" fillId="16" borderId="4" xfId="0" applyFill="1" applyBorder="1" applyAlignment="1" applyProtection="1">
      <alignment horizontal="center" vertical="center" wrapText="1"/>
    </xf>
    <xf numFmtId="0" fontId="0" fillId="0" borderId="4" xfId="0" applyBorder="1" applyAlignment="1" applyProtection="1">
      <alignment horizontal="center"/>
    </xf>
    <xf numFmtId="0" fontId="0" fillId="0" borderId="14" xfId="0" applyBorder="1" applyAlignment="1" applyProtection="1">
      <alignment horizontal="center" vertical="center"/>
    </xf>
    <xf numFmtId="9" fontId="5" fillId="3" borderId="14" xfId="1" applyFont="1" applyFill="1" applyBorder="1" applyAlignment="1" applyProtection="1">
      <alignment horizontal="center" vertical="center" wrapText="1"/>
    </xf>
    <xf numFmtId="0" fontId="3" fillId="16" borderId="14" xfId="0" applyFont="1" applyFill="1" applyBorder="1" applyAlignment="1" applyProtection="1">
      <alignment horizontal="center" vertical="center" wrapText="1"/>
    </xf>
    <xf numFmtId="0" fontId="32" fillId="16" borderId="14" xfId="0" applyFont="1" applyFill="1" applyBorder="1" applyAlignment="1" applyProtection="1">
      <alignment horizontal="center" vertical="center" wrapText="1"/>
    </xf>
    <xf numFmtId="0" fontId="3" fillId="0" borderId="1" xfId="0" applyFont="1" applyBorder="1" applyAlignment="1" applyProtection="1">
      <alignment horizontal="center" vertical="center"/>
    </xf>
    <xf numFmtId="0" fontId="3" fillId="14" borderId="1" xfId="0" applyFont="1" applyFill="1" applyBorder="1" applyAlignment="1" applyProtection="1">
      <alignment horizontal="left"/>
    </xf>
    <xf numFmtId="14" fontId="3" fillId="0" borderId="15" xfId="0" applyNumberFormat="1" applyFont="1" applyBorder="1" applyAlignment="1" applyProtection="1">
      <alignment horizontal="center" vertical="center" wrapText="1"/>
    </xf>
    <xf numFmtId="9" fontId="0" fillId="3" borderId="15" xfId="0" applyNumberFormat="1" applyFill="1" applyBorder="1" applyAlignment="1" applyProtection="1">
      <alignment horizontal="center" vertical="center"/>
    </xf>
    <xf numFmtId="9" fontId="5" fillId="3" borderId="15" xfId="1" applyFont="1" applyFill="1" applyBorder="1" applyAlignment="1" applyProtection="1">
      <alignment horizontal="center" vertical="center" wrapText="1"/>
    </xf>
    <xf numFmtId="0" fontId="3" fillId="16" borderId="15" xfId="0" applyFont="1" applyFill="1" applyBorder="1" applyAlignment="1" applyProtection="1">
      <alignment horizontal="center" vertical="center" wrapText="1"/>
    </xf>
    <xf numFmtId="9" fontId="5" fillId="3" borderId="4" xfId="1" applyFont="1" applyFill="1" applyBorder="1" applyAlignment="1" applyProtection="1">
      <alignment horizontal="center" vertical="center" wrapText="1"/>
    </xf>
    <xf numFmtId="9" fontId="0" fillId="3" borderId="4" xfId="1" applyFont="1" applyFill="1" applyBorder="1" applyAlignment="1" applyProtection="1">
      <alignment horizontal="center" vertical="center"/>
    </xf>
    <xf numFmtId="0" fontId="3" fillId="16" borderId="4" xfId="0" applyFont="1" applyFill="1" applyBorder="1" applyAlignment="1" applyProtection="1">
      <alignment horizontal="center" vertical="center" wrapText="1"/>
    </xf>
    <xf numFmtId="0" fontId="0" fillId="0" borderId="0" xfId="0" applyAlignment="1" applyProtection="1">
      <alignment horizontal="right"/>
    </xf>
    <xf numFmtId="14" fontId="3" fillId="0" borderId="0" xfId="0" applyNumberFormat="1" applyFont="1" applyAlignment="1" applyProtection="1">
      <alignment horizontal="left" vertical="center" wrapText="1"/>
    </xf>
    <xf numFmtId="14" fontId="0" fillId="0" borderId="0" xfId="0" applyNumberFormat="1" applyProtection="1"/>
    <xf numFmtId="0" fontId="0" fillId="0" borderId="0" xfId="0" applyAlignment="1" applyProtection="1">
      <alignment horizontal="center" vertical="center" wrapText="1"/>
    </xf>
    <xf numFmtId="0" fontId="0" fillId="0" borderId="0" xfId="0" applyAlignment="1" applyProtection="1">
      <alignment horizontal="center" vertical="center"/>
    </xf>
    <xf numFmtId="14" fontId="3" fillId="0" borderId="0" xfId="0" applyNumberFormat="1" applyFont="1" applyAlignment="1" applyProtection="1">
      <alignment horizontal="center" vertical="center" wrapText="1"/>
    </xf>
    <xf numFmtId="0" fontId="0" fillId="0" borderId="0" xfId="0" applyAlignment="1" applyProtection="1">
      <alignment horizontal="center"/>
    </xf>
    <xf numFmtId="0" fontId="0" fillId="0" borderId="0" xfId="0" applyAlignment="1" applyProtection="1">
      <alignment vertical="center"/>
    </xf>
    <xf numFmtId="9" fontId="3" fillId="0" borderId="1" xfId="0" applyNumberFormat="1" applyFont="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14" fontId="0" fillId="0" borderId="1" xfId="0" applyNumberFormat="1" applyBorder="1" applyAlignment="1" applyProtection="1">
      <alignment horizontal="center" vertical="center"/>
    </xf>
    <xf numFmtId="0" fontId="0" fillId="0" borderId="1" xfId="0" applyBorder="1" applyAlignment="1" applyProtection="1">
      <alignment horizontal="center" vertical="center" wrapText="1"/>
    </xf>
    <xf numFmtId="9" fontId="0" fillId="0" borderId="1" xfId="0" applyNumberFormat="1" applyBorder="1" applyAlignment="1" applyProtection="1">
      <alignment horizontal="center" vertical="center"/>
    </xf>
    <xf numFmtId="14" fontId="0" fillId="17" borderId="1" xfId="0" applyNumberFormat="1" applyFill="1" applyBorder="1" applyAlignment="1" applyProtection="1">
      <alignment horizontal="center" vertical="center"/>
    </xf>
    <xf numFmtId="0" fontId="0" fillId="17" borderId="1" xfId="0" applyFill="1" applyBorder="1" applyAlignment="1" applyProtection="1">
      <alignment horizontal="center" vertical="center"/>
    </xf>
    <xf numFmtId="9" fontId="0" fillId="17" borderId="1" xfId="0" applyNumberFormat="1" applyFill="1" applyBorder="1" applyAlignment="1" applyProtection="1">
      <alignment horizontal="center" vertical="center" wrapText="1"/>
    </xf>
    <xf numFmtId="0" fontId="0" fillId="0" borderId="1" xfId="0" applyBorder="1" applyAlignment="1" applyProtection="1">
      <alignment horizontal="center"/>
    </xf>
    <xf numFmtId="0" fontId="5" fillId="0" borderId="0" xfId="0" applyFont="1" applyAlignment="1" applyProtection="1">
      <alignment horizontal="center" vertical="center" wrapText="1"/>
    </xf>
    <xf numFmtId="0" fontId="3" fillId="0" borderId="0" xfId="0" applyFont="1" applyAlignment="1" applyProtection="1">
      <alignment horizontal="center" vertical="center" wrapText="1"/>
    </xf>
    <xf numFmtId="9" fontId="3" fillId="0" borderId="0" xfId="0" applyNumberFormat="1" applyFont="1" applyAlignment="1" applyProtection="1">
      <alignment horizontal="center" vertical="center" wrapText="1"/>
    </xf>
    <xf numFmtId="14" fontId="0" fillId="0" borderId="0" xfId="0" applyNumberFormat="1" applyAlignment="1" applyProtection="1">
      <alignment horizontal="center" vertical="center" wrapText="1"/>
    </xf>
    <xf numFmtId="14" fontId="0" fillId="0" borderId="0" xfId="0" applyNumberFormat="1" applyAlignment="1" applyProtection="1">
      <alignment horizontal="center" vertical="center"/>
    </xf>
    <xf numFmtId="14" fontId="3" fillId="0" borderId="4" xfId="0" applyNumberFormat="1" applyFont="1" applyBorder="1" applyAlignment="1" applyProtection="1">
      <alignment horizontal="left" vertical="center" wrapText="1"/>
    </xf>
    <xf numFmtId="0" fontId="4" fillId="3" borderId="14"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16" xfId="0" applyFont="1" applyFill="1" applyBorder="1" applyAlignment="1" applyProtection="1">
      <alignment horizontal="center" vertical="center" wrapText="1"/>
    </xf>
    <xf numFmtId="0" fontId="3" fillId="0" borderId="14" xfId="0" applyFont="1" applyBorder="1" applyAlignment="1" applyProtection="1">
      <alignment horizontal="center" vertical="center" wrapText="1"/>
    </xf>
    <xf numFmtId="14" fontId="3" fillId="0" borderId="14" xfId="0" applyNumberFormat="1" applyFont="1" applyBorder="1" applyAlignment="1" applyProtection="1">
      <alignment horizontal="center" vertical="center" wrapText="1"/>
    </xf>
    <xf numFmtId="0" fontId="3" fillId="9" borderId="14" xfId="0" applyFont="1" applyFill="1" applyBorder="1" applyAlignment="1" applyProtection="1">
      <alignment horizontal="center" vertical="center" wrapText="1"/>
    </xf>
    <xf numFmtId="14" fontId="3" fillId="4" borderId="1" xfId="0" applyNumberFormat="1" applyFont="1" applyFill="1" applyBorder="1" applyAlignment="1" applyProtection="1">
      <alignment horizontal="center" vertical="center" wrapText="1"/>
    </xf>
    <xf numFmtId="14" fontId="3" fillId="0" borderId="1" xfId="0" applyNumberFormat="1" applyFont="1" applyBorder="1" applyAlignment="1" applyProtection="1">
      <alignment horizontal="center" vertical="center"/>
    </xf>
    <xf numFmtId="9" fontId="3" fillId="3" borderId="1" xfId="0" applyNumberFormat="1" applyFont="1" applyFill="1" applyBorder="1" applyAlignment="1" applyProtection="1">
      <alignment horizontal="center" vertical="center"/>
    </xf>
    <xf numFmtId="9" fontId="3" fillId="0" borderId="1" xfId="0" applyNumberFormat="1" applyFont="1" applyBorder="1" applyAlignment="1" applyProtection="1">
      <alignment horizontal="center" vertical="center"/>
    </xf>
    <xf numFmtId="9" fontId="3" fillId="3" borderId="14" xfId="0" applyNumberFormat="1" applyFont="1" applyFill="1" applyBorder="1" applyAlignment="1" applyProtection="1">
      <alignment horizontal="center" vertical="center"/>
    </xf>
    <xf numFmtId="14" fontId="0" fillId="13" borderId="1" xfId="0" applyNumberFormat="1" applyFill="1" applyBorder="1" applyAlignment="1" applyProtection="1">
      <alignment horizontal="center" vertical="center"/>
    </xf>
    <xf numFmtId="0" fontId="0" fillId="13" borderId="1" xfId="0" applyFill="1" applyBorder="1" applyAlignment="1" applyProtection="1">
      <alignment horizontal="center" vertical="center"/>
    </xf>
    <xf numFmtId="0" fontId="0" fillId="13" borderId="1" xfId="0" applyFill="1" applyBorder="1" applyAlignment="1" applyProtection="1">
      <alignment horizontal="center" vertical="center" wrapText="1"/>
    </xf>
    <xf numFmtId="9" fontId="0" fillId="13" borderId="1" xfId="0" applyNumberFormat="1" applyFill="1" applyBorder="1" applyAlignment="1" applyProtection="1">
      <alignment horizontal="center" vertical="center"/>
    </xf>
    <xf numFmtId="14" fontId="0" fillId="13" borderId="1" xfId="0" applyNumberFormat="1" applyFill="1" applyBorder="1" applyAlignment="1" applyProtection="1">
      <alignment horizontal="center" vertical="center" wrapText="1"/>
    </xf>
    <xf numFmtId="0" fontId="0" fillId="4" borderId="5" xfId="0" applyFill="1" applyBorder="1" applyAlignment="1" applyProtection="1">
      <alignment horizontal="center"/>
    </xf>
    <xf numFmtId="0" fontId="0" fillId="4" borderId="16" xfId="0" applyFill="1" applyBorder="1" applyAlignment="1" applyProtection="1">
      <alignment horizontal="center"/>
    </xf>
    <xf numFmtId="14" fontId="7" fillId="0" borderId="1" xfId="0" applyNumberFormat="1" applyFont="1" applyBorder="1" applyAlignment="1" applyProtection="1">
      <alignment horizontal="center" vertical="center" wrapText="1"/>
    </xf>
    <xf numFmtId="0" fontId="31" fillId="0" borderId="1" xfId="0" quotePrefix="1" applyFont="1" applyBorder="1" applyAlignment="1" applyProtection="1">
      <alignment horizontal="center" vertical="center" wrapText="1"/>
    </xf>
    <xf numFmtId="0" fontId="3" fillId="9" borderId="4" xfId="0" applyFont="1" applyFill="1" applyBorder="1" applyAlignment="1" applyProtection="1">
      <alignment horizontal="center" vertical="center" wrapText="1"/>
    </xf>
    <xf numFmtId="9" fontId="3" fillId="11" borderId="1" xfId="0" applyNumberFormat="1" applyFont="1" applyFill="1" applyBorder="1" applyAlignment="1" applyProtection="1">
      <alignment horizontal="center" vertical="center"/>
    </xf>
    <xf numFmtId="10" fontId="3" fillId="0" borderId="1" xfId="0" applyNumberFormat="1" applyFont="1" applyBorder="1" applyAlignment="1" applyProtection="1">
      <alignment horizontal="center" vertical="center"/>
    </xf>
    <xf numFmtId="9" fontId="3" fillId="3" borderId="4" xfId="0" applyNumberFormat="1" applyFont="1" applyFill="1" applyBorder="1" applyAlignment="1" applyProtection="1">
      <alignment horizontal="center" vertical="center"/>
    </xf>
    <xf numFmtId="9" fontId="0" fillId="0" borderId="1" xfId="0" applyNumberFormat="1" applyBorder="1" applyAlignment="1" applyProtection="1">
      <alignment horizontal="center" vertical="center" wrapText="1"/>
    </xf>
    <xf numFmtId="9" fontId="0" fillId="18" borderId="1" xfId="0" applyNumberFormat="1" applyFill="1" applyBorder="1" applyAlignment="1" applyProtection="1">
      <alignment horizontal="center" vertical="center"/>
    </xf>
    <xf numFmtId="10" fontId="0" fillId="0" borderId="1" xfId="0" applyNumberFormat="1" applyBorder="1" applyAlignment="1" applyProtection="1">
      <alignment horizontal="center" vertical="center"/>
    </xf>
    <xf numFmtId="9" fontId="0" fillId="3" borderId="4" xfId="0" applyNumberFormat="1" applyFill="1" applyBorder="1" applyAlignment="1" applyProtection="1">
      <alignment horizontal="center" vertical="center"/>
    </xf>
    <xf numFmtId="0" fontId="0" fillId="0" borderId="5" xfId="0" applyBorder="1" applyAlignment="1" applyProtection="1">
      <alignment horizontal="center"/>
    </xf>
    <xf numFmtId="0" fontId="0" fillId="0" borderId="16" xfId="0" applyBorder="1" applyAlignment="1" applyProtection="1">
      <alignment horizontal="center"/>
    </xf>
    <xf numFmtId="0" fontId="6" fillId="0" borderId="14" xfId="0" applyFont="1" applyBorder="1" applyAlignment="1" applyProtection="1">
      <alignment horizontal="center" vertical="center" wrapText="1"/>
    </xf>
    <xf numFmtId="0" fontId="7" fillId="9" borderId="14" xfId="0" applyFont="1" applyFill="1" applyBorder="1" applyAlignment="1" applyProtection="1">
      <alignment horizontal="center" vertical="center" wrapText="1"/>
    </xf>
    <xf numFmtId="9" fontId="7" fillId="0" borderId="14" xfId="0" applyNumberFormat="1" applyFont="1" applyBorder="1" applyAlignment="1" applyProtection="1">
      <alignment horizontal="center" vertical="center" wrapText="1"/>
    </xf>
    <xf numFmtId="14" fontId="7" fillId="4" borderId="14" xfId="0" applyNumberFormat="1" applyFont="1" applyFill="1" applyBorder="1" applyAlignment="1" applyProtection="1">
      <alignment horizontal="center" vertical="center" wrapText="1"/>
    </xf>
    <xf numFmtId="14" fontId="7" fillId="0" borderId="14" xfId="0" applyNumberFormat="1" applyFont="1" applyBorder="1" applyAlignment="1" applyProtection="1">
      <alignment horizontal="center" vertical="center"/>
    </xf>
    <xf numFmtId="9" fontId="7" fillId="10" borderId="14" xfId="0" applyNumberFormat="1" applyFont="1" applyFill="1" applyBorder="1" applyAlignment="1" applyProtection="1">
      <alignment horizontal="center" vertical="center"/>
    </xf>
    <xf numFmtId="10" fontId="3" fillId="0" borderId="14" xfId="0" applyNumberFormat="1" applyFont="1" applyBorder="1" applyAlignment="1" applyProtection="1">
      <alignment horizontal="center" vertical="center"/>
    </xf>
    <xf numFmtId="9" fontId="3" fillId="10" borderId="14" xfId="0" applyNumberFormat="1" applyFont="1" applyFill="1" applyBorder="1" applyAlignment="1" applyProtection="1">
      <alignment horizontal="center" vertical="center"/>
    </xf>
    <xf numFmtId="9" fontId="0" fillId="0" borderId="14" xfId="0" applyNumberFormat="1" applyBorder="1" applyAlignment="1" applyProtection="1">
      <alignment horizontal="center" vertical="center"/>
    </xf>
    <xf numFmtId="14" fontId="0" fillId="0" borderId="14" xfId="0" applyNumberFormat="1" applyBorder="1" applyAlignment="1" applyProtection="1">
      <alignment horizontal="center" vertical="center" wrapText="1"/>
    </xf>
    <xf numFmtId="14" fontId="0" fillId="13" borderId="14" xfId="0" applyNumberFormat="1" applyFill="1" applyBorder="1" applyAlignment="1" applyProtection="1">
      <alignment horizontal="center" vertical="center"/>
    </xf>
    <xf numFmtId="0" fontId="0" fillId="13" borderId="14" xfId="0" applyFill="1" applyBorder="1" applyAlignment="1" applyProtection="1">
      <alignment horizontal="center" vertical="center"/>
    </xf>
    <xf numFmtId="0" fontId="0" fillId="13" borderId="14" xfId="0" applyFill="1" applyBorder="1" applyAlignment="1" applyProtection="1">
      <alignment horizontal="center" vertical="center" wrapText="1"/>
    </xf>
    <xf numFmtId="0" fontId="0" fillId="0" borderId="17" xfId="0" applyBorder="1" applyAlignment="1" applyProtection="1">
      <alignment horizontal="center"/>
    </xf>
    <xf numFmtId="0" fontId="0" fillId="0" borderId="20" xfId="0" applyBorder="1" applyAlignment="1" applyProtection="1">
      <alignment horizontal="center"/>
    </xf>
    <xf numFmtId="0" fontId="7" fillId="9" borderId="15" xfId="0" applyFont="1" applyFill="1" applyBorder="1" applyAlignment="1" applyProtection="1">
      <alignment horizontal="center" vertical="center" wrapText="1"/>
    </xf>
    <xf numFmtId="14" fontId="7" fillId="4" borderId="15" xfId="0" applyNumberFormat="1" applyFont="1" applyFill="1" applyBorder="1" applyAlignment="1" applyProtection="1">
      <alignment horizontal="center" vertical="center" wrapText="1"/>
    </xf>
    <xf numFmtId="0" fontId="3" fillId="12" borderId="15" xfId="0" applyFont="1" applyFill="1" applyBorder="1" applyAlignment="1" applyProtection="1">
      <alignment horizontal="center" vertical="center" wrapText="1"/>
    </xf>
    <xf numFmtId="0" fontId="7" fillId="0" borderId="15" xfId="0" applyFont="1" applyBorder="1" applyAlignment="1" applyProtection="1">
      <alignment horizontal="center" vertical="center"/>
    </xf>
    <xf numFmtId="9" fontId="7" fillId="10" borderId="15" xfId="0" applyNumberFormat="1" applyFont="1" applyFill="1" applyBorder="1" applyAlignment="1" applyProtection="1">
      <alignment horizontal="center" vertical="center"/>
    </xf>
    <xf numFmtId="10" fontId="3" fillId="0" borderId="15" xfId="0" applyNumberFormat="1" applyFont="1" applyBorder="1" applyAlignment="1" applyProtection="1">
      <alignment horizontal="center" vertical="center"/>
    </xf>
    <xf numFmtId="9" fontId="3" fillId="10" borderId="15" xfId="0" applyNumberFormat="1" applyFont="1" applyFill="1" applyBorder="1" applyAlignment="1" applyProtection="1">
      <alignment horizontal="center" vertical="center"/>
    </xf>
    <xf numFmtId="14" fontId="0" fillId="0" borderId="15" xfId="0" applyNumberFormat="1" applyBorder="1" applyAlignment="1" applyProtection="1">
      <alignment horizontal="center" vertical="center" wrapText="1"/>
    </xf>
    <xf numFmtId="9" fontId="0" fillId="3" borderId="15" xfId="0" applyNumberFormat="1" applyFill="1" applyBorder="1" applyAlignment="1" applyProtection="1">
      <alignment horizontal="center" vertical="center" wrapText="1"/>
    </xf>
    <xf numFmtId="14" fontId="0" fillId="13" borderId="15" xfId="0" applyNumberFormat="1" applyFill="1" applyBorder="1" applyAlignment="1" applyProtection="1">
      <alignment horizontal="center" vertical="center"/>
    </xf>
    <xf numFmtId="0" fontId="0" fillId="13" borderId="15" xfId="0" applyFill="1" applyBorder="1" applyAlignment="1" applyProtection="1">
      <alignment horizontal="center" vertical="center"/>
    </xf>
    <xf numFmtId="0" fontId="0" fillId="13" borderId="15" xfId="0" applyFill="1" applyBorder="1" applyAlignment="1" applyProtection="1">
      <alignment horizontal="center" vertical="center" wrapText="1"/>
    </xf>
    <xf numFmtId="0" fontId="0" fillId="0" borderId="18" xfId="0" applyBorder="1" applyAlignment="1" applyProtection="1">
      <alignment horizontal="center"/>
    </xf>
    <xf numFmtId="0" fontId="0" fillId="0" borderId="21" xfId="0" applyBorder="1" applyAlignment="1" applyProtection="1">
      <alignment horizontal="center"/>
    </xf>
    <xf numFmtId="0" fontId="6" fillId="0" borderId="1" xfId="0" applyFont="1" applyBorder="1" applyAlignment="1" applyProtection="1">
      <alignment horizontal="center" vertical="center" wrapText="1"/>
    </xf>
    <xf numFmtId="0" fontId="7" fillId="9" borderId="4" xfId="0" applyFont="1" applyFill="1" applyBorder="1" applyAlignment="1" applyProtection="1">
      <alignment horizontal="center" vertical="center" wrapText="1"/>
    </xf>
    <xf numFmtId="14" fontId="7" fillId="4" borderId="4" xfId="0" applyNumberFormat="1" applyFont="1" applyFill="1" applyBorder="1" applyAlignment="1" applyProtection="1">
      <alignment horizontal="center" vertical="center" wrapText="1"/>
    </xf>
    <xf numFmtId="0" fontId="7" fillId="0" borderId="4" xfId="0" applyFont="1" applyBorder="1" applyAlignment="1" applyProtection="1">
      <alignment horizontal="center" vertical="center"/>
    </xf>
    <xf numFmtId="9" fontId="7" fillId="10" borderId="4" xfId="0" applyNumberFormat="1" applyFont="1" applyFill="1" applyBorder="1" applyAlignment="1" applyProtection="1">
      <alignment horizontal="center" vertical="center"/>
    </xf>
    <xf numFmtId="10" fontId="3" fillId="0" borderId="4" xfId="0" applyNumberFormat="1" applyFont="1" applyBorder="1" applyAlignment="1" applyProtection="1">
      <alignment horizontal="center" vertical="center"/>
    </xf>
    <xf numFmtId="9" fontId="3" fillId="10" borderId="4" xfId="0" applyNumberFormat="1" applyFont="1" applyFill="1" applyBorder="1" applyAlignment="1" applyProtection="1">
      <alignment horizontal="center" vertical="center"/>
    </xf>
    <xf numFmtId="14" fontId="0" fillId="0" borderId="23" xfId="0" applyNumberFormat="1" applyBorder="1" applyAlignment="1" applyProtection="1">
      <alignment horizontal="center" vertical="center"/>
    </xf>
    <xf numFmtId="14" fontId="0" fillId="0" borderId="4" xfId="0" applyNumberFormat="1" applyBorder="1" applyAlignment="1" applyProtection="1">
      <alignment horizontal="center" vertical="center" wrapText="1"/>
    </xf>
    <xf numFmtId="14" fontId="0" fillId="13" borderId="4" xfId="0" applyNumberFormat="1" applyFill="1" applyBorder="1" applyAlignment="1" applyProtection="1">
      <alignment horizontal="center" vertical="center"/>
    </xf>
    <xf numFmtId="0" fontId="0" fillId="13" borderId="4" xfId="0" applyFill="1" applyBorder="1" applyAlignment="1" applyProtection="1">
      <alignment horizontal="center" vertical="center"/>
    </xf>
    <xf numFmtId="0" fontId="0" fillId="13" borderId="4" xfId="0" applyFill="1" applyBorder="1" applyAlignment="1" applyProtection="1">
      <alignment horizontal="center" vertical="center" wrapText="1"/>
    </xf>
    <xf numFmtId="0" fontId="0" fillId="0" borderId="19" xfId="0" applyBorder="1" applyAlignment="1" applyProtection="1">
      <alignment horizontal="center"/>
    </xf>
    <xf numFmtId="0" fontId="0" fillId="0" borderId="22" xfId="0" applyBorder="1" applyAlignment="1" applyProtection="1">
      <alignment horizontal="center"/>
    </xf>
    <xf numFmtId="0" fontId="3" fillId="9" borderId="1" xfId="0" applyFont="1" applyFill="1" applyBorder="1" applyAlignment="1" applyProtection="1">
      <alignment horizontal="center" vertical="center"/>
    </xf>
    <xf numFmtId="0" fontId="3" fillId="0" borderId="1" xfId="0" applyFont="1" applyBorder="1" applyAlignment="1" applyProtection="1">
      <alignment vertical="center"/>
    </xf>
    <xf numFmtId="9" fontId="3" fillId="3" borderId="5" xfId="0" applyNumberFormat="1" applyFont="1" applyFill="1" applyBorder="1" applyAlignment="1" applyProtection="1">
      <alignment horizontal="center" vertical="center"/>
    </xf>
    <xf numFmtId="14" fontId="0" fillId="0" borderId="16" xfId="0" applyNumberFormat="1" applyBorder="1" applyAlignment="1" applyProtection="1">
      <alignment horizontal="center" vertical="center"/>
    </xf>
    <xf numFmtId="0" fontId="0" fillId="0" borderId="6" xfId="0" applyBorder="1" applyAlignment="1" applyProtection="1">
      <alignment vertical="top" wrapText="1"/>
    </xf>
    <xf numFmtId="0" fontId="0" fillId="0" borderId="1" xfId="0" applyBorder="1" applyAlignment="1" applyProtection="1">
      <alignment vertical="top" wrapText="1"/>
    </xf>
    <xf numFmtId="0" fontId="0" fillId="4" borderId="5" xfId="0" applyFill="1" applyBorder="1" applyProtection="1"/>
    <xf numFmtId="0" fontId="0" fillId="4" borderId="16" xfId="0" applyFill="1" applyBorder="1" applyProtection="1"/>
    <xf numFmtId="0" fontId="5" fillId="0" borderId="14" xfId="0" applyFont="1" applyBorder="1" applyAlignment="1" applyProtection="1">
      <alignment horizontal="center" vertical="center" wrapText="1"/>
    </xf>
    <xf numFmtId="0" fontId="32" fillId="0" borderId="14" xfId="0" applyFont="1" applyBorder="1" applyAlignment="1" applyProtection="1">
      <alignment horizontal="center" vertical="center" wrapText="1"/>
    </xf>
    <xf numFmtId="0" fontId="3" fillId="9" borderId="14" xfId="0" applyFont="1" applyFill="1" applyBorder="1" applyAlignment="1" applyProtection="1">
      <alignment horizontal="center" vertical="center"/>
    </xf>
    <xf numFmtId="0" fontId="3" fillId="0" borderId="14" xfId="0" applyFont="1" applyBorder="1" applyAlignment="1" applyProtection="1">
      <alignment horizontal="center" vertical="center"/>
    </xf>
    <xf numFmtId="9" fontId="3" fillId="0" borderId="14" xfId="0" applyNumberFormat="1" applyFont="1" applyBorder="1" applyAlignment="1" applyProtection="1">
      <alignment horizontal="center" vertical="center"/>
    </xf>
    <xf numFmtId="14" fontId="3" fillId="4" borderId="14" xfId="0" applyNumberFormat="1" applyFont="1" applyFill="1" applyBorder="1" applyAlignment="1" applyProtection="1">
      <alignment horizontal="center" vertical="center" wrapText="1"/>
    </xf>
    <xf numFmtId="14" fontId="3" fillId="0" borderId="14" xfId="0" applyNumberFormat="1" applyFont="1" applyBorder="1" applyAlignment="1" applyProtection="1">
      <alignment horizontal="center" vertical="center"/>
    </xf>
    <xf numFmtId="9" fontId="3" fillId="10" borderId="1" xfId="0" applyNumberFormat="1" applyFont="1" applyFill="1" applyBorder="1" applyAlignment="1" applyProtection="1">
      <alignment horizontal="center" vertical="center"/>
    </xf>
    <xf numFmtId="10" fontId="3" fillId="0" borderId="14" xfId="0" applyNumberFormat="1" applyFont="1" applyBorder="1" applyAlignment="1" applyProtection="1">
      <alignment horizontal="center" vertical="center"/>
    </xf>
    <xf numFmtId="164" fontId="3" fillId="10" borderId="10" xfId="0" applyNumberFormat="1" applyFont="1" applyFill="1" applyBorder="1" applyAlignment="1" applyProtection="1">
      <alignment horizontal="center" vertical="center"/>
    </xf>
    <xf numFmtId="0" fontId="0" fillId="0" borderId="8" xfId="0" applyBorder="1" applyAlignment="1" applyProtection="1">
      <alignment vertical="top" wrapText="1"/>
    </xf>
    <xf numFmtId="0" fontId="0" fillId="0" borderId="14" xfId="0" applyBorder="1" applyAlignment="1" applyProtection="1">
      <alignment vertical="top" wrapText="1"/>
    </xf>
    <xf numFmtId="0" fontId="0" fillId="4" borderId="10" xfId="0" applyFill="1" applyBorder="1" applyProtection="1"/>
    <xf numFmtId="0" fontId="3" fillId="9" borderId="1" xfId="0" applyFont="1" applyFill="1" applyBorder="1" applyAlignment="1" applyProtection="1">
      <alignment horizontal="center" vertical="center"/>
    </xf>
    <xf numFmtId="0" fontId="3" fillId="0" borderId="1" xfId="0" applyFont="1" applyBorder="1" applyAlignment="1" applyProtection="1">
      <alignment horizontal="center" vertical="center"/>
    </xf>
    <xf numFmtId="14" fontId="34" fillId="0" borderId="9" xfId="0" applyNumberFormat="1" applyFont="1" applyBorder="1" applyAlignment="1" applyProtection="1">
      <alignment horizontal="center" vertical="center" wrapText="1"/>
    </xf>
    <xf numFmtId="14" fontId="34" fillId="0" borderId="1" xfId="0" applyNumberFormat="1" applyFont="1" applyBorder="1" applyAlignment="1" applyProtection="1">
      <alignment horizontal="center" vertical="center" wrapText="1"/>
    </xf>
    <xf numFmtId="9" fontId="3" fillId="3" borderId="14" xfId="0" applyNumberFormat="1" applyFont="1" applyFill="1" applyBorder="1" applyAlignment="1" applyProtection="1">
      <alignment horizontal="center" vertical="center"/>
    </xf>
    <xf numFmtId="9" fontId="3" fillId="3" borderId="10" xfId="0" applyNumberFormat="1" applyFont="1" applyFill="1" applyBorder="1" applyAlignment="1" applyProtection="1">
      <alignment horizontal="center" vertical="center"/>
    </xf>
    <xf numFmtId="0" fontId="0" fillId="0" borderId="6" xfId="0" applyBorder="1" applyAlignment="1" applyProtection="1">
      <alignment wrapText="1"/>
    </xf>
    <xf numFmtId="10" fontId="0" fillId="3" borderId="1" xfId="0" applyNumberFormat="1" applyFill="1" applyBorder="1" applyAlignment="1" applyProtection="1">
      <alignment horizontal="center" vertical="center"/>
    </xf>
    <xf numFmtId="14" fontId="0" fillId="0" borderId="1" xfId="0" applyNumberFormat="1" applyBorder="1" applyAlignment="1" applyProtection="1">
      <alignment vertical="center" wrapText="1"/>
    </xf>
    <xf numFmtId="10" fontId="0" fillId="3" borderId="1" xfId="0" applyNumberFormat="1" applyFill="1" applyBorder="1" applyAlignment="1" applyProtection="1">
      <alignment horizontal="center" vertical="center" wrapText="1"/>
    </xf>
    <xf numFmtId="0" fontId="0" fillId="0" borderId="5" xfId="0" applyBorder="1" applyProtection="1"/>
    <xf numFmtId="0" fontId="0" fillId="0" borderId="16" xfId="0" applyBorder="1" applyProtection="1"/>
    <xf numFmtId="0" fontId="32" fillId="0" borderId="4" xfId="0" applyFont="1" applyBorder="1" applyAlignment="1" applyProtection="1">
      <alignment horizontal="center" vertical="center" wrapText="1"/>
    </xf>
    <xf numFmtId="14" fontId="34" fillId="0" borderId="2" xfId="0" applyNumberFormat="1" applyFont="1" applyBorder="1" applyAlignment="1" applyProtection="1">
      <alignment horizontal="center" vertical="center" wrapText="1"/>
    </xf>
    <xf numFmtId="0" fontId="3" fillId="3" borderId="7" xfId="0" applyFont="1" applyFill="1" applyBorder="1" applyAlignment="1" applyProtection="1">
      <alignment horizontal="center" vertical="center"/>
    </xf>
    <xf numFmtId="9" fontId="0" fillId="11" borderId="1" xfId="0" applyNumberFormat="1" applyFill="1" applyBorder="1" applyAlignment="1" applyProtection="1">
      <alignment horizontal="center" vertical="center"/>
    </xf>
    <xf numFmtId="0" fontId="3" fillId="0" borderId="0" xfId="0" applyFont="1" applyAlignment="1" applyProtection="1">
      <alignment vertical="center" wrapText="1"/>
    </xf>
    <xf numFmtId="0" fontId="0" fillId="0" borderId="0" xfId="0" applyAlignment="1" applyProtection="1">
      <alignment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22/10/relationships/richValueRel" Target="richData/richValueRel.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la-my.sharepoint.com/personal/alsabogal_anla_gov_co/Documents/Otros/2021/11.%20Noviembre/Evidencias/7.%20Rendicuentas/7.%20Matriz%20compromisos/2021-11-26_Formato_matriz_viabilizacion_compromi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viabilizacióncompromisos"/>
      <sheetName val="listas M1"/>
      <sheetName val="Matriz seguimientocompromisos"/>
    </sheetNames>
    <sheetDataSet>
      <sheetData sheetId="0"/>
      <sheetData sheetId="1"/>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Juan Carlos Mendez Beltran" id="{E61AA5DD-361F-4D97-BBD4-1800125FB14C}" userId="S::jmendez@anla.gov.co::d8c6c8fb-43d0-45d7-b60f-217779bfbf9a"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I15" dT="2025-04-07T21:17:43.88" personId="{E61AA5DD-361F-4D97-BBD4-1800125FB14C}" id="{76AED1B2-B529-417B-B6B7-8EEB52457864}">
    <text>Se ajusta valor de 77.7% a 55%, teniendo en cuenta el ajuste realizado al valor del peso en la actividad. (celda W15)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AF31C-5E4F-4CE4-8EE3-069A0D563B29}">
  <dimension ref="A1:BK55"/>
  <sheetViews>
    <sheetView showGridLines="0" topLeftCell="AJ1" zoomScale="70" zoomScaleNormal="70" workbookViewId="0">
      <selection activeCell="G8" sqref="G8:G9"/>
    </sheetView>
  </sheetViews>
  <sheetFormatPr baseColWidth="10" defaultColWidth="11.42578125" defaultRowHeight="15" x14ac:dyDescent="0.25"/>
  <cols>
    <col min="1" max="1" width="11.42578125" style="7" customWidth="1"/>
    <col min="2" max="2" width="24.42578125" customWidth="1"/>
    <col min="3" max="3" width="26.85546875" bestFit="1" customWidth="1"/>
    <col min="4" max="4" width="26.85546875" customWidth="1"/>
    <col min="5" max="5" width="44.28515625" bestFit="1" customWidth="1"/>
    <col min="6" max="6" width="37.140625" bestFit="1" customWidth="1"/>
    <col min="7" max="10" width="37.140625" customWidth="1"/>
    <col min="11" max="11" width="23.85546875" bestFit="1" customWidth="1"/>
    <col min="12" max="12" width="27.85546875" bestFit="1" customWidth="1"/>
    <col min="13" max="13" width="38.42578125" bestFit="1" customWidth="1"/>
    <col min="14" max="14" width="44" bestFit="1" customWidth="1"/>
    <col min="15" max="15" width="51.140625" bestFit="1" customWidth="1"/>
    <col min="16" max="16" width="12.42578125" customWidth="1"/>
    <col min="17" max="17" width="43" bestFit="1" customWidth="1"/>
    <col min="18" max="18" width="28.42578125" customWidth="1"/>
    <col min="19" max="19" width="30.42578125" bestFit="1" customWidth="1"/>
    <col min="20" max="20" width="10.85546875" customWidth="1"/>
    <col min="21" max="21" width="31.28515625" bestFit="1" customWidth="1"/>
    <col min="22" max="22" width="13.7109375" customWidth="1"/>
    <col min="23" max="23" width="10.42578125" customWidth="1"/>
    <col min="24" max="25" width="17.7109375" customWidth="1"/>
    <col min="26" max="27" width="22.85546875" customWidth="1"/>
    <col min="28" max="28" width="25.28515625" bestFit="1" customWidth="1"/>
    <col min="29" max="29" width="23" bestFit="1" customWidth="1"/>
    <col min="30" max="30" width="22" bestFit="1" customWidth="1"/>
    <col min="31" max="31" width="23.7109375" customWidth="1"/>
    <col min="32" max="32" width="23.85546875" customWidth="1"/>
    <col min="33" max="33" width="37.28515625" customWidth="1"/>
    <col min="34" max="35" width="33" customWidth="1"/>
    <col min="36" max="36" width="60.85546875" customWidth="1"/>
    <col min="37" max="37" width="33" customWidth="1"/>
    <col min="38" max="39" width="30.7109375" customWidth="1"/>
    <col min="40" max="40" width="25.140625" customWidth="1"/>
    <col min="41" max="44" width="33" hidden="1" customWidth="1"/>
    <col min="45" max="46" width="30.7109375" hidden="1" customWidth="1"/>
    <col min="47" max="47" width="25.140625" hidden="1" customWidth="1"/>
    <col min="48" max="51" width="33" hidden="1" customWidth="1"/>
    <col min="52" max="53" width="30.7109375" hidden="1" customWidth="1"/>
    <col min="54" max="54" width="25.140625" hidden="1" customWidth="1"/>
    <col min="55" max="58" width="33" hidden="1" customWidth="1"/>
    <col min="59" max="60" width="30.7109375" hidden="1" customWidth="1"/>
    <col min="61" max="61" width="25.140625" hidden="1" customWidth="1"/>
    <col min="62" max="62" width="13.85546875" hidden="1" customWidth="1"/>
    <col min="63" max="63" width="34.85546875" hidden="1" customWidth="1"/>
  </cols>
  <sheetData>
    <row r="1" spans="1:63" ht="15" customHeight="1" x14ac:dyDescent="0.25">
      <c r="A1" s="94" t="e" vm="1">
        <v>#VALUE!</v>
      </c>
      <c r="B1" s="94"/>
      <c r="C1" s="95" t="s">
        <v>0</v>
      </c>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7"/>
      <c r="BJ1" s="12" t="s">
        <v>1</v>
      </c>
      <c r="BK1" s="13" t="s">
        <v>2</v>
      </c>
    </row>
    <row r="2" spans="1:63" ht="15" customHeight="1" x14ac:dyDescent="0.25">
      <c r="A2" s="94"/>
      <c r="B2" s="94"/>
      <c r="C2" s="98"/>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100"/>
      <c r="BJ2" s="12" t="s">
        <v>3</v>
      </c>
      <c r="BK2" s="14">
        <v>3</v>
      </c>
    </row>
    <row r="3" spans="1:63" ht="8.25" customHeight="1" x14ac:dyDescent="0.25">
      <c r="A3" s="94"/>
      <c r="B3" s="94"/>
      <c r="C3" s="98"/>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100"/>
      <c r="BJ3" s="104" t="s">
        <v>4</v>
      </c>
      <c r="BK3" s="90" t="s">
        <v>5</v>
      </c>
    </row>
    <row r="4" spans="1:63" ht="5.25" customHeight="1" x14ac:dyDescent="0.25">
      <c r="A4" s="94"/>
      <c r="B4" s="94"/>
      <c r="C4" s="101"/>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3"/>
      <c r="BJ4" s="105"/>
      <c r="BK4" s="91"/>
    </row>
    <row r="5" spans="1:63" ht="32.25" customHeight="1" x14ac:dyDescent="0.25">
      <c r="A5" s="92" t="s">
        <v>6</v>
      </c>
      <c r="B5" s="92"/>
      <c r="C5" s="92"/>
      <c r="D5" s="92"/>
      <c r="E5" s="92"/>
      <c r="F5" s="92"/>
      <c r="G5" s="92"/>
      <c r="H5" s="92"/>
      <c r="I5" s="92"/>
      <c r="J5" s="92"/>
      <c r="K5" s="84" t="s">
        <v>7</v>
      </c>
      <c r="L5" s="84"/>
      <c r="M5" s="84"/>
      <c r="N5" s="84"/>
      <c r="O5" s="84"/>
      <c r="P5" s="84"/>
      <c r="Q5" s="84"/>
      <c r="R5" s="84"/>
      <c r="S5" s="84"/>
      <c r="T5" s="84" t="s">
        <v>8</v>
      </c>
      <c r="U5" s="84"/>
      <c r="V5" s="84"/>
      <c r="W5" s="84"/>
      <c r="X5" s="84"/>
      <c r="Y5" s="84"/>
      <c r="Z5" s="84"/>
      <c r="AA5" s="84"/>
      <c r="AB5" s="84"/>
      <c r="AC5" s="84"/>
      <c r="AD5" s="84"/>
      <c r="AE5" s="84" t="s">
        <v>9</v>
      </c>
      <c r="AF5" s="84"/>
      <c r="AG5" s="84"/>
      <c r="AH5" s="87" t="s">
        <v>10</v>
      </c>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9"/>
    </row>
    <row r="6" spans="1:63" ht="30" customHeight="1" x14ac:dyDescent="0.25">
      <c r="A6" s="85" t="s">
        <v>11</v>
      </c>
      <c r="B6" s="85" t="s">
        <v>12</v>
      </c>
      <c r="C6" s="85" t="s">
        <v>13</v>
      </c>
      <c r="D6" s="85" t="s">
        <v>14</v>
      </c>
      <c r="E6" s="85" t="s">
        <v>15</v>
      </c>
      <c r="F6" s="93" t="s">
        <v>16</v>
      </c>
      <c r="G6" s="85" t="s">
        <v>17</v>
      </c>
      <c r="H6" s="85" t="s">
        <v>18</v>
      </c>
      <c r="I6" s="85"/>
      <c r="J6" s="85"/>
      <c r="K6" s="85" t="s">
        <v>19</v>
      </c>
      <c r="L6" s="85" t="s">
        <v>20</v>
      </c>
      <c r="M6" s="85" t="s">
        <v>21</v>
      </c>
      <c r="N6" s="85" t="s">
        <v>22</v>
      </c>
      <c r="O6" s="85" t="s">
        <v>23</v>
      </c>
      <c r="P6" s="85" t="s">
        <v>24</v>
      </c>
      <c r="Q6" s="85" t="s">
        <v>25</v>
      </c>
      <c r="R6" s="85" t="s">
        <v>26</v>
      </c>
      <c r="S6" s="85" t="s">
        <v>27</v>
      </c>
      <c r="T6" s="85" t="s">
        <v>28</v>
      </c>
      <c r="U6" s="85" t="s">
        <v>29</v>
      </c>
      <c r="V6" s="82" t="s">
        <v>30</v>
      </c>
      <c r="W6" s="85" t="s">
        <v>31</v>
      </c>
      <c r="X6" s="85" t="s">
        <v>32</v>
      </c>
      <c r="Y6" s="85" t="s">
        <v>33</v>
      </c>
      <c r="Z6" s="85" t="s">
        <v>34</v>
      </c>
      <c r="AA6" s="85" t="s">
        <v>35</v>
      </c>
      <c r="AB6" s="85" t="s">
        <v>36</v>
      </c>
      <c r="AC6" s="85" t="s">
        <v>37</v>
      </c>
      <c r="AD6" s="85" t="s">
        <v>38</v>
      </c>
      <c r="AE6" s="85" t="s">
        <v>39</v>
      </c>
      <c r="AF6" s="85" t="s">
        <v>40</v>
      </c>
      <c r="AG6" s="85" t="s">
        <v>41</v>
      </c>
      <c r="AH6" s="84" t="s">
        <v>42</v>
      </c>
      <c r="AI6" s="84"/>
      <c r="AJ6" s="84"/>
      <c r="AK6" s="84"/>
      <c r="AL6" s="84"/>
      <c r="AM6" s="84"/>
      <c r="AN6" s="84"/>
      <c r="AO6" s="84" t="s">
        <v>43</v>
      </c>
      <c r="AP6" s="84"/>
      <c r="AQ6" s="84"/>
      <c r="AR6" s="84"/>
      <c r="AS6" s="84"/>
      <c r="AT6" s="84"/>
      <c r="AU6" s="84"/>
      <c r="AV6" s="84" t="s">
        <v>44</v>
      </c>
      <c r="AW6" s="84"/>
      <c r="AX6" s="84"/>
      <c r="AY6" s="84"/>
      <c r="AZ6" s="84"/>
      <c r="BA6" s="84"/>
      <c r="BB6" s="84"/>
      <c r="BC6" s="84" t="s">
        <v>45</v>
      </c>
      <c r="BD6" s="84"/>
      <c r="BE6" s="84"/>
      <c r="BF6" s="84"/>
      <c r="BG6" s="84"/>
      <c r="BH6" s="84"/>
      <c r="BI6" s="84"/>
      <c r="BJ6" s="86" t="s">
        <v>46</v>
      </c>
      <c r="BK6" s="86"/>
    </row>
    <row r="7" spans="1:63" ht="38.25" x14ac:dyDescent="0.25">
      <c r="A7" s="85"/>
      <c r="B7" s="85"/>
      <c r="C7" s="85"/>
      <c r="D7" s="85"/>
      <c r="E7" s="85"/>
      <c r="F7" s="93"/>
      <c r="G7" s="85"/>
      <c r="H7" s="1" t="s">
        <v>47</v>
      </c>
      <c r="I7" s="1" t="s">
        <v>48</v>
      </c>
      <c r="J7" s="1" t="s">
        <v>49</v>
      </c>
      <c r="K7" s="85"/>
      <c r="L7" s="85"/>
      <c r="M7" s="85"/>
      <c r="N7" s="85"/>
      <c r="O7" s="85"/>
      <c r="P7" s="85"/>
      <c r="Q7" s="85"/>
      <c r="R7" s="85"/>
      <c r="S7" s="85"/>
      <c r="T7" s="85"/>
      <c r="U7" s="85"/>
      <c r="V7" s="83"/>
      <c r="W7" s="85"/>
      <c r="X7" s="85"/>
      <c r="Y7" s="85"/>
      <c r="Z7" s="85"/>
      <c r="AA7" s="85"/>
      <c r="AB7" s="85"/>
      <c r="AC7" s="85"/>
      <c r="AD7" s="85"/>
      <c r="AE7" s="85"/>
      <c r="AF7" s="85"/>
      <c r="AG7" s="85"/>
      <c r="AH7" s="1" t="s">
        <v>50</v>
      </c>
      <c r="AI7" s="1" t="s">
        <v>51</v>
      </c>
      <c r="AJ7" s="1" t="s">
        <v>52</v>
      </c>
      <c r="AK7" s="1" t="s">
        <v>53</v>
      </c>
      <c r="AL7" s="1" t="s">
        <v>54</v>
      </c>
      <c r="AM7" s="1" t="s">
        <v>55</v>
      </c>
      <c r="AN7" s="1" t="s">
        <v>56</v>
      </c>
      <c r="AO7" s="1" t="s">
        <v>50</v>
      </c>
      <c r="AP7" s="1" t="s">
        <v>51</v>
      </c>
      <c r="AQ7" s="1" t="s">
        <v>52</v>
      </c>
      <c r="AR7" s="1" t="s">
        <v>53</v>
      </c>
      <c r="AS7" s="1" t="s">
        <v>54</v>
      </c>
      <c r="AT7" s="1" t="s">
        <v>55</v>
      </c>
      <c r="AU7" s="1" t="s">
        <v>56</v>
      </c>
      <c r="AV7" s="1" t="s">
        <v>50</v>
      </c>
      <c r="AW7" s="1" t="s">
        <v>51</v>
      </c>
      <c r="AX7" s="1" t="s">
        <v>52</v>
      </c>
      <c r="AY7" s="1" t="s">
        <v>53</v>
      </c>
      <c r="AZ7" s="1" t="s">
        <v>54</v>
      </c>
      <c r="BA7" s="1" t="s">
        <v>55</v>
      </c>
      <c r="BB7" s="1" t="s">
        <v>56</v>
      </c>
      <c r="BC7" s="1" t="s">
        <v>50</v>
      </c>
      <c r="BD7" s="1" t="s">
        <v>51</v>
      </c>
      <c r="BE7" s="1" t="s">
        <v>52</v>
      </c>
      <c r="BF7" s="1" t="s">
        <v>53</v>
      </c>
      <c r="BG7" s="1" t="s">
        <v>54</v>
      </c>
      <c r="BH7" s="1" t="s">
        <v>55</v>
      </c>
      <c r="BI7" s="1" t="s">
        <v>56</v>
      </c>
      <c r="BJ7" s="11" t="s">
        <v>57</v>
      </c>
      <c r="BK7" s="11" t="s">
        <v>58</v>
      </c>
    </row>
    <row r="8" spans="1:63" s="60" customFormat="1" ht="238.5" customHeight="1" x14ac:dyDescent="0.25">
      <c r="A8" s="106">
        <v>12</v>
      </c>
      <c r="B8" s="76" t="s">
        <v>59</v>
      </c>
      <c r="C8" s="78">
        <v>45216</v>
      </c>
      <c r="D8" s="78" t="s">
        <v>60</v>
      </c>
      <c r="E8" s="76" t="s">
        <v>61</v>
      </c>
      <c r="F8" s="76" t="s">
        <v>62</v>
      </c>
      <c r="G8" s="79"/>
      <c r="H8" s="76" t="s">
        <v>63</v>
      </c>
      <c r="I8" s="76" t="s">
        <v>64</v>
      </c>
      <c r="J8" s="76" t="s">
        <v>64</v>
      </c>
      <c r="K8" s="78">
        <v>45216</v>
      </c>
      <c r="L8" s="76" t="s">
        <v>65</v>
      </c>
      <c r="M8" s="76" t="s">
        <v>66</v>
      </c>
      <c r="N8" s="76" t="s">
        <v>66</v>
      </c>
      <c r="O8" s="79"/>
      <c r="P8" s="76">
        <v>12</v>
      </c>
      <c r="Q8" s="76" t="s">
        <v>67</v>
      </c>
      <c r="R8" s="76" t="s">
        <v>68</v>
      </c>
      <c r="S8" s="76" t="s">
        <v>69</v>
      </c>
      <c r="T8" s="58" t="s">
        <v>70</v>
      </c>
      <c r="U8" s="58" t="s">
        <v>71</v>
      </c>
      <c r="V8" s="70" t="s">
        <v>64</v>
      </c>
      <c r="W8" s="59">
        <v>0.35</v>
      </c>
      <c r="X8" s="75" t="s">
        <v>64</v>
      </c>
      <c r="Y8" s="59" t="s">
        <v>72</v>
      </c>
      <c r="Z8" s="58" t="s">
        <v>68</v>
      </c>
      <c r="AA8" s="70" t="s">
        <v>64</v>
      </c>
      <c r="AB8" s="61">
        <v>45292</v>
      </c>
      <c r="AC8" s="62">
        <v>45746</v>
      </c>
      <c r="AD8" s="58" t="s">
        <v>73</v>
      </c>
      <c r="AE8" s="70" t="s">
        <v>64</v>
      </c>
      <c r="AF8" s="70" t="s">
        <v>64</v>
      </c>
      <c r="AG8" s="70" t="s">
        <v>64</v>
      </c>
      <c r="AH8" s="62">
        <v>45747</v>
      </c>
      <c r="AI8" s="65" t="s">
        <v>74</v>
      </c>
      <c r="AJ8" s="65" t="s">
        <v>75</v>
      </c>
      <c r="AK8" s="65" t="s">
        <v>76</v>
      </c>
      <c r="AL8" s="69">
        <v>1</v>
      </c>
      <c r="AM8" s="68">
        <v>1</v>
      </c>
      <c r="AN8" s="69">
        <v>1</v>
      </c>
      <c r="AO8" s="5"/>
      <c r="AP8" s="5"/>
      <c r="AQ8" s="5"/>
      <c r="AR8" s="5"/>
      <c r="AS8" s="5"/>
      <c r="AT8" s="5"/>
      <c r="AU8" s="5"/>
      <c r="AV8" s="5"/>
      <c r="AW8" s="5"/>
      <c r="AX8" s="5"/>
      <c r="AY8" s="5"/>
      <c r="AZ8" s="5"/>
      <c r="BA8" s="5"/>
      <c r="BB8" s="5"/>
      <c r="BC8" s="5"/>
      <c r="BD8" s="5"/>
      <c r="BE8" s="5"/>
      <c r="BF8" s="5"/>
      <c r="BG8" s="5"/>
      <c r="BH8" s="5"/>
      <c r="BI8" s="5"/>
      <c r="BJ8" s="5"/>
      <c r="BK8" s="5"/>
    </row>
    <row r="9" spans="1:63" s="60" customFormat="1" ht="191.25" customHeight="1" x14ac:dyDescent="0.25">
      <c r="A9" s="107"/>
      <c r="B9" s="77"/>
      <c r="C9" s="81"/>
      <c r="D9" s="81"/>
      <c r="E9" s="77"/>
      <c r="F9" s="77"/>
      <c r="G9" s="80"/>
      <c r="H9" s="77"/>
      <c r="I9" s="77"/>
      <c r="J9" s="77"/>
      <c r="K9" s="81"/>
      <c r="L9" s="77"/>
      <c r="M9" s="77"/>
      <c r="N9" s="77"/>
      <c r="O9" s="80"/>
      <c r="P9" s="77"/>
      <c r="Q9" s="77"/>
      <c r="R9" s="77"/>
      <c r="S9" s="77"/>
      <c r="T9" s="58" t="s">
        <v>77</v>
      </c>
      <c r="U9" s="58" t="s">
        <v>78</v>
      </c>
      <c r="V9" s="70" t="s">
        <v>64</v>
      </c>
      <c r="W9" s="59">
        <v>0.35</v>
      </c>
      <c r="X9" s="75" t="s">
        <v>64</v>
      </c>
      <c r="Y9" s="59" t="s">
        <v>79</v>
      </c>
      <c r="Z9" s="58" t="s">
        <v>68</v>
      </c>
      <c r="AA9" s="70" t="s">
        <v>64</v>
      </c>
      <c r="AB9" s="61">
        <v>45474</v>
      </c>
      <c r="AC9" s="62">
        <v>45746</v>
      </c>
      <c r="AD9" s="58" t="s">
        <v>73</v>
      </c>
      <c r="AE9" s="70" t="s">
        <v>64</v>
      </c>
      <c r="AF9" s="70" t="s">
        <v>64</v>
      </c>
      <c r="AG9" s="70" t="s">
        <v>64</v>
      </c>
      <c r="AH9" s="62">
        <v>45747</v>
      </c>
      <c r="AI9" s="65" t="s">
        <v>80</v>
      </c>
      <c r="AJ9" s="65" t="s">
        <v>81</v>
      </c>
      <c r="AK9" s="65" t="s">
        <v>76</v>
      </c>
      <c r="AL9" s="69">
        <v>1</v>
      </c>
      <c r="AM9" s="68">
        <v>1</v>
      </c>
      <c r="AN9" s="69">
        <v>1</v>
      </c>
      <c r="AO9" s="5"/>
      <c r="AP9" s="5"/>
      <c r="AQ9" s="5"/>
      <c r="AR9" s="5"/>
      <c r="AS9" s="5"/>
      <c r="AT9" s="5"/>
      <c r="AU9" s="5"/>
      <c r="AV9" s="5"/>
      <c r="AW9" s="5"/>
      <c r="AX9" s="5"/>
      <c r="AY9" s="5"/>
      <c r="AZ9" s="5"/>
      <c r="BA9" s="5"/>
      <c r="BB9" s="5"/>
      <c r="BC9" s="5"/>
      <c r="BD9" s="5"/>
      <c r="BE9" s="5"/>
      <c r="BF9" s="5"/>
      <c r="BG9" s="5"/>
      <c r="BH9" s="5"/>
      <c r="BI9" s="5"/>
      <c r="BJ9" s="5"/>
      <c r="BK9" s="5"/>
    </row>
    <row r="10" spans="1:63" s="60" customFormat="1" ht="170.25" customHeight="1" x14ac:dyDescent="0.25">
      <c r="A10" s="71"/>
      <c r="B10" s="72"/>
      <c r="C10" s="73"/>
      <c r="D10" s="73"/>
      <c r="E10" s="72"/>
      <c r="F10" s="72"/>
      <c r="G10" s="72"/>
      <c r="H10" s="72"/>
      <c r="I10" s="72"/>
      <c r="J10" s="72"/>
      <c r="K10" s="73"/>
      <c r="L10" s="72"/>
      <c r="M10" s="72"/>
      <c r="N10" s="72"/>
      <c r="O10" s="72"/>
      <c r="P10" s="72"/>
      <c r="Q10" s="72"/>
      <c r="R10" s="72"/>
      <c r="S10" s="72"/>
      <c r="T10" s="72"/>
      <c r="U10" s="72"/>
      <c r="V10" s="72"/>
      <c r="W10" s="74"/>
      <c r="X10" s="74"/>
      <c r="Y10" s="74"/>
      <c r="Z10" s="72"/>
      <c r="AA10" s="72"/>
      <c r="AB10" s="63"/>
      <c r="AC10" s="66"/>
      <c r="AD10" s="72"/>
      <c r="AE10" s="72"/>
      <c r="AF10" s="72"/>
      <c r="AG10" s="72"/>
      <c r="AH10" s="66"/>
      <c r="AI10" s="64"/>
      <c r="AJ10" s="64"/>
      <c r="AL10" s="67"/>
    </row>
    <row r="11" spans="1:63" x14ac:dyDescent="0.25">
      <c r="C11" s="9"/>
      <c r="D11" s="10"/>
      <c r="K11" s="9"/>
      <c r="AB11" s="9"/>
      <c r="AC11" s="9"/>
    </row>
    <row r="12" spans="1:63" x14ac:dyDescent="0.25">
      <c r="C12" s="9"/>
      <c r="D12" s="10"/>
      <c r="K12" s="9"/>
      <c r="AB12" s="9"/>
      <c r="AC12" s="9"/>
    </row>
    <row r="13" spans="1:63" x14ac:dyDescent="0.25">
      <c r="C13" s="9"/>
      <c r="D13" s="10"/>
      <c r="K13" s="9"/>
      <c r="AB13" s="9"/>
      <c r="AC13" s="9"/>
    </row>
    <row r="14" spans="1:63" x14ac:dyDescent="0.25">
      <c r="C14" s="9"/>
      <c r="D14" s="10"/>
      <c r="K14" s="9"/>
      <c r="AB14" s="9"/>
      <c r="AC14" s="9"/>
    </row>
    <row r="15" spans="1:63" x14ac:dyDescent="0.25">
      <c r="C15" s="9"/>
      <c r="D15" s="10"/>
      <c r="K15" s="9"/>
      <c r="AB15" s="9"/>
      <c r="AC15" s="9"/>
    </row>
    <row r="16" spans="1:63" x14ac:dyDescent="0.25">
      <c r="C16" s="9"/>
      <c r="D16" s="10"/>
      <c r="K16" s="9"/>
      <c r="AB16" s="9"/>
      <c r="AC16" s="9"/>
    </row>
    <row r="17" spans="3:29" x14ac:dyDescent="0.25">
      <c r="C17" s="9"/>
      <c r="D17" s="10"/>
      <c r="K17" s="9"/>
      <c r="AB17" s="9"/>
      <c r="AC17" s="9"/>
    </row>
    <row r="18" spans="3:29" x14ac:dyDescent="0.25">
      <c r="C18" s="9"/>
      <c r="D18" s="10"/>
      <c r="K18" s="9"/>
      <c r="AB18" s="9"/>
      <c r="AC18" s="9"/>
    </row>
    <row r="19" spans="3:29" x14ac:dyDescent="0.25">
      <c r="C19" s="9"/>
      <c r="D19" s="10"/>
      <c r="K19" s="9"/>
      <c r="AB19" s="9"/>
      <c r="AC19" s="9"/>
    </row>
    <row r="20" spans="3:29" x14ac:dyDescent="0.25">
      <c r="C20" s="9"/>
      <c r="D20" s="10"/>
      <c r="K20" s="9"/>
      <c r="AB20" s="9"/>
      <c r="AC20" s="9"/>
    </row>
    <row r="21" spans="3:29" x14ac:dyDescent="0.25">
      <c r="C21" s="9"/>
      <c r="D21" s="10"/>
      <c r="K21" s="9"/>
      <c r="AB21" s="9"/>
      <c r="AC21" s="9"/>
    </row>
    <row r="22" spans="3:29" x14ac:dyDescent="0.25">
      <c r="C22" s="9"/>
      <c r="D22" s="10"/>
      <c r="K22" s="9"/>
      <c r="AB22" s="9"/>
      <c r="AC22" s="9"/>
    </row>
    <row r="23" spans="3:29" x14ac:dyDescent="0.25">
      <c r="C23" s="9"/>
      <c r="D23" s="10"/>
      <c r="K23" s="9"/>
      <c r="AB23" s="9"/>
      <c r="AC23" s="9"/>
    </row>
    <row r="24" spans="3:29" x14ac:dyDescent="0.25">
      <c r="C24" s="9"/>
      <c r="D24" s="10"/>
      <c r="K24" s="9"/>
      <c r="AB24" s="9"/>
      <c r="AC24" s="9"/>
    </row>
    <row r="25" spans="3:29" x14ac:dyDescent="0.25">
      <c r="C25" s="9"/>
      <c r="D25" s="10"/>
      <c r="K25" s="9"/>
      <c r="AB25" s="9"/>
      <c r="AC25" s="9"/>
    </row>
    <row r="26" spans="3:29" x14ac:dyDescent="0.25">
      <c r="C26" s="9"/>
      <c r="D26" s="10"/>
      <c r="K26" s="9"/>
      <c r="AB26" s="9"/>
      <c r="AC26" s="9"/>
    </row>
    <row r="27" spans="3:29" x14ac:dyDescent="0.25">
      <c r="C27" s="9"/>
      <c r="D27" s="10"/>
      <c r="K27" s="9"/>
      <c r="AB27" s="9"/>
      <c r="AC27" s="9"/>
    </row>
    <row r="28" spans="3:29" x14ac:dyDescent="0.25">
      <c r="C28" s="9"/>
      <c r="D28" s="10"/>
      <c r="K28" s="9"/>
      <c r="AB28" s="9"/>
      <c r="AC28" s="9"/>
    </row>
    <row r="29" spans="3:29" x14ac:dyDescent="0.25">
      <c r="C29" s="9"/>
      <c r="D29" s="10"/>
      <c r="K29" s="9"/>
      <c r="AB29" s="9"/>
      <c r="AC29" s="9"/>
    </row>
    <row r="30" spans="3:29" x14ac:dyDescent="0.25">
      <c r="C30" s="9"/>
      <c r="D30" s="10"/>
      <c r="K30" s="9"/>
      <c r="AB30" s="9"/>
      <c r="AC30" s="9"/>
    </row>
    <row r="31" spans="3:29" x14ac:dyDescent="0.25">
      <c r="C31" s="9"/>
      <c r="K31" s="9"/>
      <c r="AB31" s="9"/>
      <c r="AC31" s="9"/>
    </row>
    <row r="32" spans="3:29" x14ac:dyDescent="0.25">
      <c r="C32" s="9"/>
      <c r="K32" s="9"/>
      <c r="AB32" s="9"/>
      <c r="AC32" s="9"/>
    </row>
    <row r="33" spans="3:29" x14ac:dyDescent="0.25">
      <c r="C33" s="9"/>
      <c r="K33" s="9"/>
      <c r="AB33" s="9"/>
      <c r="AC33" s="9"/>
    </row>
    <row r="34" spans="3:29" x14ac:dyDescent="0.25">
      <c r="C34" s="9"/>
      <c r="K34" s="9"/>
      <c r="AB34" s="9"/>
      <c r="AC34" s="9"/>
    </row>
    <row r="35" spans="3:29" x14ac:dyDescent="0.25">
      <c r="C35" s="9"/>
      <c r="K35" s="9"/>
      <c r="AB35" s="9"/>
      <c r="AC35" s="9"/>
    </row>
    <row r="36" spans="3:29" x14ac:dyDescent="0.25">
      <c r="C36" s="9"/>
      <c r="K36" s="9"/>
      <c r="AB36" s="9"/>
      <c r="AC36" s="9"/>
    </row>
    <row r="37" spans="3:29" x14ac:dyDescent="0.25">
      <c r="C37" s="9"/>
      <c r="K37" s="9"/>
      <c r="AB37" s="9"/>
      <c r="AC37" s="9"/>
    </row>
    <row r="38" spans="3:29" x14ac:dyDescent="0.25">
      <c r="C38" s="9"/>
      <c r="K38" s="9"/>
      <c r="AB38" s="9"/>
      <c r="AC38" s="9"/>
    </row>
    <row r="39" spans="3:29" x14ac:dyDescent="0.25">
      <c r="C39" s="9"/>
      <c r="K39" s="9"/>
      <c r="AB39" s="9"/>
      <c r="AC39" s="9"/>
    </row>
    <row r="40" spans="3:29" x14ac:dyDescent="0.25">
      <c r="C40" s="9"/>
      <c r="AB40" s="9"/>
      <c r="AC40" s="9"/>
    </row>
    <row r="41" spans="3:29" x14ac:dyDescent="0.25">
      <c r="C41" s="9"/>
      <c r="AB41" s="9"/>
      <c r="AC41" s="9"/>
    </row>
    <row r="42" spans="3:29" x14ac:dyDescent="0.25">
      <c r="C42" s="9"/>
      <c r="AB42" s="9"/>
      <c r="AC42" s="9"/>
    </row>
    <row r="43" spans="3:29" x14ac:dyDescent="0.25">
      <c r="C43" s="9"/>
      <c r="AB43" s="9"/>
      <c r="AC43" s="9"/>
    </row>
    <row r="44" spans="3:29" x14ac:dyDescent="0.25">
      <c r="C44" s="9"/>
      <c r="AB44" s="9"/>
      <c r="AC44" s="9"/>
    </row>
    <row r="45" spans="3:29" x14ac:dyDescent="0.25">
      <c r="C45" s="9"/>
      <c r="AB45" s="9"/>
      <c r="AC45" s="9"/>
    </row>
    <row r="46" spans="3:29" x14ac:dyDescent="0.25">
      <c r="C46" s="9"/>
      <c r="AB46" s="9"/>
      <c r="AC46" s="9"/>
    </row>
    <row r="47" spans="3:29" x14ac:dyDescent="0.25">
      <c r="C47" s="9"/>
      <c r="AB47" s="9"/>
      <c r="AC47" s="9"/>
    </row>
    <row r="48" spans="3:29" x14ac:dyDescent="0.25">
      <c r="C48" s="9"/>
      <c r="AB48" s="9"/>
      <c r="AC48" s="9"/>
    </row>
    <row r="49" spans="3:29" x14ac:dyDescent="0.25">
      <c r="C49" s="9"/>
      <c r="AB49" s="9"/>
      <c r="AC49" s="9"/>
    </row>
    <row r="50" spans="3:29" x14ac:dyDescent="0.25">
      <c r="C50" s="9"/>
      <c r="AB50" s="9"/>
      <c r="AC50" s="9"/>
    </row>
    <row r="51" spans="3:29" x14ac:dyDescent="0.25">
      <c r="C51" s="9"/>
      <c r="AB51" s="9"/>
      <c r="AC51" s="9"/>
    </row>
    <row r="52" spans="3:29" x14ac:dyDescent="0.25">
      <c r="C52" s="9"/>
      <c r="AB52" s="9"/>
      <c r="AC52" s="9"/>
    </row>
    <row r="53" spans="3:29" x14ac:dyDescent="0.25">
      <c r="C53" s="9"/>
    </row>
    <row r="54" spans="3:29" x14ac:dyDescent="0.25">
      <c r="C54" s="9"/>
    </row>
    <row r="55" spans="3:29" x14ac:dyDescent="0.25">
      <c r="C55" s="8"/>
    </row>
  </sheetData>
  <mergeCells count="64">
    <mergeCell ref="D8:D9"/>
    <mergeCell ref="C8:C9"/>
    <mergeCell ref="B8:B9"/>
    <mergeCell ref="A8:A9"/>
    <mergeCell ref="I8:I9"/>
    <mergeCell ref="H8:H9"/>
    <mergeCell ref="G8:G9"/>
    <mergeCell ref="F8:F9"/>
    <mergeCell ref="E8:E9"/>
    <mergeCell ref="N8:N9"/>
    <mergeCell ref="M8:M9"/>
    <mergeCell ref="L8:L9"/>
    <mergeCell ref="K8:K9"/>
    <mergeCell ref="J8:J9"/>
    <mergeCell ref="S8:S9"/>
    <mergeCell ref="R8:R9"/>
    <mergeCell ref="Q8:Q9"/>
    <mergeCell ref="P8:P9"/>
    <mergeCell ref="O8:O9"/>
    <mergeCell ref="BJ6:BK6"/>
    <mergeCell ref="AH5:BK5"/>
    <mergeCell ref="C1:BI4"/>
    <mergeCell ref="AO6:AU6"/>
    <mergeCell ref="AV6:BB6"/>
    <mergeCell ref="BC6:BI6"/>
    <mergeCell ref="C6:C7"/>
    <mergeCell ref="G6:G7"/>
    <mergeCell ref="F6:F7"/>
    <mergeCell ref="E6:E7"/>
    <mergeCell ref="D6:D7"/>
    <mergeCell ref="O6:O7"/>
    <mergeCell ref="N6:N7"/>
    <mergeCell ref="M6:M7"/>
    <mergeCell ref="L6:L7"/>
    <mergeCell ref="AH6:AN6"/>
    <mergeCell ref="AF6:AF7"/>
    <mergeCell ref="R6:R7"/>
    <mergeCell ref="AD6:AD7"/>
    <mergeCell ref="AC6:AC7"/>
    <mergeCell ref="AB6:AB7"/>
    <mergeCell ref="Z6:Z7"/>
    <mergeCell ref="W6:W7"/>
    <mergeCell ref="U6:U7"/>
    <mergeCell ref="T6:T7"/>
    <mergeCell ref="S6:S7"/>
    <mergeCell ref="AA6:AA7"/>
    <mergeCell ref="X6:X7"/>
    <mergeCell ref="V6:V7"/>
    <mergeCell ref="BJ3:BJ4"/>
    <mergeCell ref="BK3:BK4"/>
    <mergeCell ref="AE5:AG5"/>
    <mergeCell ref="Y6:Y7"/>
    <mergeCell ref="A5:J5"/>
    <mergeCell ref="A1:B4"/>
    <mergeCell ref="T5:AD5"/>
    <mergeCell ref="K5:S5"/>
    <mergeCell ref="A6:A7"/>
    <mergeCell ref="K6:K7"/>
    <mergeCell ref="H6:J6"/>
    <mergeCell ref="Q6:Q7"/>
    <mergeCell ref="P6:P7"/>
    <mergeCell ref="B6:B7"/>
    <mergeCell ref="AE6:AE7"/>
    <mergeCell ref="AG6:AG7"/>
  </mergeCells>
  <phoneticPr fontId="13" type="noConversion"/>
  <pageMargins left="0.7" right="0.7" top="0.75" bottom="0.75" header="0.3" footer="0.3"/>
  <pageSetup orientation="portrait" verticalDpi="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2BFD5768-AC73-411F-AB80-4626565B6BD4}">
          <x14:formula1>
            <xm:f>Listas!$K$1:$K$2</xm:f>
          </x14:formula1>
          <xm:sqref>M8:N8</xm:sqref>
        </x14:dataValidation>
        <x14:dataValidation type="list" allowBlank="1" showInputMessage="1" showErrorMessage="1" xr:uid="{E9086B03-9C5D-4C8C-9D76-BDB50CB65654}">
          <x14:formula1>
            <xm:f>Hoja1!$A$2:$A$5</xm:f>
          </x14:formula1>
          <xm:sqref>B8 B11:B30</xm:sqref>
        </x14:dataValidation>
        <x14:dataValidation type="list" allowBlank="1" showInputMessage="1" showErrorMessage="1" xr:uid="{FCA689A3-9B4B-47C4-BD9E-42379B83204D}">
          <x14:formula1>
            <xm:f>Hoja1!$C$2:$C$5</xm:f>
          </x14:formula1>
          <xm:sqref>D8 D11:D30</xm:sqref>
        </x14:dataValidation>
        <x14:dataValidation type="list" allowBlank="1" showInputMessage="1" showErrorMessage="1" xr:uid="{2A96E8C4-7640-4FEA-88C0-814AAB9AA157}">
          <x14:formula1>
            <xm:f>Hoja1!$B$2:$B$11</xm:f>
          </x14:formula1>
          <xm:sqref>F8 F11:F30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FF429-E3E2-40B7-9774-CD433F066AC8}">
  <dimension ref="A1:AK11"/>
  <sheetViews>
    <sheetView showGridLines="0" topLeftCell="Y1" zoomScale="78" zoomScaleNormal="78" workbookViewId="0">
      <selection activeCell="AM2" sqref="AM2"/>
    </sheetView>
  </sheetViews>
  <sheetFormatPr baseColWidth="10" defaultColWidth="11.42578125" defaultRowHeight="13.5" customHeight="1" x14ac:dyDescent="0.25"/>
  <cols>
    <col min="1" max="1" width="11.42578125" style="15" customWidth="1"/>
    <col min="2" max="2" width="29.85546875" style="15" customWidth="1"/>
    <col min="3" max="3" width="17.140625" style="16" customWidth="1"/>
    <col min="4" max="5" width="45.28515625" style="16" customWidth="1"/>
    <col min="6" max="6" width="17.42578125" style="16" customWidth="1"/>
    <col min="7" max="7" width="46.28515625" style="16" customWidth="1"/>
    <col min="8" max="8" width="15.42578125" style="16" customWidth="1"/>
    <col min="9" max="9" width="40.28515625" style="16" customWidth="1"/>
    <col min="10" max="10" width="18.42578125" style="16" customWidth="1"/>
    <col min="11" max="11" width="19.140625" style="16" customWidth="1"/>
    <col min="12" max="12" width="30.42578125" style="16" bestFit="1" customWidth="1"/>
    <col min="13" max="13" width="27" style="16" bestFit="1" customWidth="1"/>
    <col min="14" max="15" width="24.85546875" style="16" customWidth="1"/>
    <col min="16" max="16" width="24.7109375" style="16" customWidth="1"/>
    <col min="17" max="17" width="24.85546875" style="16" customWidth="1"/>
    <col min="18" max="18" width="17.85546875" style="16" customWidth="1"/>
    <col min="19" max="19" width="22" style="16" customWidth="1"/>
    <col min="20" max="21" width="24.85546875" style="16" customWidth="1"/>
    <col min="22" max="22" width="24.7109375" style="16" customWidth="1"/>
    <col min="23" max="23" width="22.85546875" style="16" customWidth="1"/>
    <col min="24" max="24" width="16.42578125" style="16" customWidth="1"/>
    <col min="25" max="25" width="21.7109375" style="16" customWidth="1"/>
    <col min="26" max="27" width="24.85546875" style="16" customWidth="1"/>
    <col min="28" max="28" width="24.7109375" style="16" customWidth="1"/>
    <col min="29" max="29" width="28.42578125" style="16" customWidth="1"/>
    <col min="30" max="30" width="18.28515625" style="16" customWidth="1"/>
    <col min="31" max="31" width="22.28515625" style="16" customWidth="1"/>
    <col min="32" max="33" width="24.85546875" style="16" customWidth="1"/>
    <col min="34" max="34" width="24.7109375" style="16" customWidth="1"/>
    <col min="35" max="35" width="24.28515625" style="16" customWidth="1"/>
    <col min="36" max="36" width="17" style="16" customWidth="1"/>
    <col min="37" max="37" width="26.42578125" style="16" customWidth="1"/>
    <col min="38" max="16384" width="11.42578125" style="15"/>
  </cols>
  <sheetData>
    <row r="1" spans="1:37" s="17" customFormat="1" ht="69" customHeight="1" x14ac:dyDescent="0.2">
      <c r="A1" s="18" t="s">
        <v>82</v>
      </c>
      <c r="B1" s="18" t="s">
        <v>83</v>
      </c>
      <c r="C1" s="18" t="s">
        <v>24</v>
      </c>
      <c r="D1" s="18" t="s">
        <v>25</v>
      </c>
      <c r="E1" s="18" t="s">
        <v>84</v>
      </c>
      <c r="F1" s="18" t="s">
        <v>85</v>
      </c>
      <c r="G1" s="18" t="s">
        <v>86</v>
      </c>
      <c r="H1" s="18" t="s">
        <v>87</v>
      </c>
      <c r="I1" s="18" t="s">
        <v>88</v>
      </c>
      <c r="J1" s="18" t="s">
        <v>89</v>
      </c>
      <c r="K1" s="18" t="s">
        <v>90</v>
      </c>
      <c r="L1" s="18" t="s">
        <v>91</v>
      </c>
      <c r="M1" s="18" t="s">
        <v>92</v>
      </c>
      <c r="N1" s="19" t="s">
        <v>50</v>
      </c>
      <c r="O1" s="19" t="s">
        <v>51</v>
      </c>
      <c r="P1" s="19" t="s">
        <v>93</v>
      </c>
      <c r="Q1" s="20" t="s">
        <v>94</v>
      </c>
      <c r="R1" s="21" t="s">
        <v>95</v>
      </c>
      <c r="S1" s="22" t="s">
        <v>96</v>
      </c>
      <c r="T1" s="19" t="s">
        <v>50</v>
      </c>
      <c r="U1" s="19" t="s">
        <v>51</v>
      </c>
      <c r="V1" s="19" t="s">
        <v>93</v>
      </c>
      <c r="W1" s="20" t="s">
        <v>94</v>
      </c>
      <c r="X1" s="21" t="s">
        <v>95</v>
      </c>
      <c r="Y1" s="22" t="s">
        <v>96</v>
      </c>
      <c r="Z1" s="19" t="s">
        <v>50</v>
      </c>
      <c r="AA1" s="19" t="s">
        <v>51</v>
      </c>
      <c r="AB1" s="19" t="s">
        <v>93</v>
      </c>
      <c r="AC1" s="20" t="s">
        <v>94</v>
      </c>
      <c r="AD1" s="21" t="s">
        <v>95</v>
      </c>
      <c r="AE1" s="22" t="s">
        <v>96</v>
      </c>
      <c r="AF1" s="19" t="s">
        <v>50</v>
      </c>
      <c r="AG1" s="19" t="s">
        <v>51</v>
      </c>
      <c r="AH1" s="19" t="s">
        <v>93</v>
      </c>
      <c r="AI1" s="20" t="s">
        <v>94</v>
      </c>
      <c r="AJ1" s="21" t="s">
        <v>95</v>
      </c>
      <c r="AK1" s="22" t="s">
        <v>96</v>
      </c>
    </row>
    <row r="2" spans="1:37" s="17" customFormat="1" ht="16.5" x14ac:dyDescent="0.2">
      <c r="A2" s="23"/>
      <c r="B2" s="23"/>
      <c r="C2" s="54"/>
      <c r="D2" s="56"/>
      <c r="E2" s="24"/>
      <c r="F2" s="25"/>
      <c r="G2" s="26"/>
      <c r="H2" s="27"/>
      <c r="I2" s="28"/>
      <c r="J2" s="29"/>
      <c r="K2" s="29"/>
      <c r="L2" s="25"/>
      <c r="M2" s="25"/>
      <c r="N2" s="30"/>
      <c r="O2" s="30"/>
      <c r="P2" s="31"/>
      <c r="Q2" s="30"/>
      <c r="R2" s="32"/>
      <c r="S2" s="32"/>
      <c r="T2" s="30"/>
      <c r="U2" s="30"/>
      <c r="V2" s="31"/>
      <c r="W2" s="33"/>
      <c r="X2" s="32"/>
      <c r="Y2" s="32"/>
      <c r="Z2" s="30"/>
      <c r="AA2" s="30"/>
      <c r="AB2" s="33"/>
      <c r="AC2" s="33"/>
      <c r="AD2" s="32"/>
      <c r="AE2" s="32"/>
      <c r="AF2" s="30"/>
      <c r="AG2" s="30"/>
      <c r="AH2" s="33"/>
      <c r="AI2" s="33"/>
      <c r="AJ2" s="32"/>
      <c r="AK2" s="32"/>
    </row>
    <row r="3" spans="1:37" s="17" customFormat="1" ht="16.5" x14ac:dyDescent="0.2">
      <c r="A3" s="23"/>
      <c r="B3" s="23"/>
      <c r="C3" s="54"/>
      <c r="D3" s="56"/>
      <c r="E3" s="24"/>
      <c r="F3" s="25"/>
      <c r="G3" s="34"/>
      <c r="H3" s="27"/>
      <c r="I3" s="28"/>
      <c r="J3" s="29"/>
      <c r="K3" s="29"/>
      <c r="L3" s="25"/>
      <c r="M3" s="35"/>
      <c r="N3" s="36"/>
      <c r="O3" s="36"/>
      <c r="P3" s="37"/>
      <c r="Q3" s="36"/>
      <c r="R3" s="32"/>
      <c r="S3" s="32"/>
      <c r="T3" s="31"/>
      <c r="U3" s="31"/>
      <c r="V3" s="31"/>
      <c r="W3" s="33"/>
      <c r="X3" s="32"/>
      <c r="Y3" s="32"/>
      <c r="Z3" s="31"/>
      <c r="AA3" s="31"/>
      <c r="AB3" s="31"/>
      <c r="AC3" s="33"/>
      <c r="AD3" s="32"/>
      <c r="AE3" s="32"/>
      <c r="AF3" s="31"/>
      <c r="AG3" s="31"/>
      <c r="AH3" s="31"/>
      <c r="AI3" s="33"/>
      <c r="AJ3" s="32"/>
      <c r="AK3" s="32"/>
    </row>
    <row r="4" spans="1:37" s="17" customFormat="1" ht="16.5" x14ac:dyDescent="0.2">
      <c r="A4" s="23"/>
      <c r="B4" s="23"/>
      <c r="C4" s="54"/>
      <c r="D4" s="48"/>
      <c r="E4" s="38"/>
      <c r="F4" s="25"/>
      <c r="G4" s="39"/>
      <c r="H4" s="40"/>
      <c r="I4" s="41"/>
      <c r="J4" s="29"/>
      <c r="K4" s="29"/>
      <c r="L4" s="25"/>
      <c r="M4" s="25"/>
      <c r="N4" s="31"/>
      <c r="O4" s="31"/>
      <c r="P4" s="31"/>
      <c r="Q4" s="36"/>
      <c r="R4" s="57"/>
      <c r="S4" s="32"/>
      <c r="T4" s="31"/>
      <c r="U4" s="31"/>
      <c r="V4" s="31"/>
      <c r="W4" s="33"/>
      <c r="X4" s="57"/>
      <c r="Y4" s="32"/>
      <c r="Z4" s="31"/>
      <c r="AA4" s="31"/>
      <c r="AB4" s="31"/>
      <c r="AC4" s="33"/>
      <c r="AD4" s="57"/>
      <c r="AE4" s="32"/>
      <c r="AF4" s="31"/>
      <c r="AG4" s="31"/>
      <c r="AH4" s="31"/>
      <c r="AI4" s="33"/>
      <c r="AJ4" s="57"/>
      <c r="AK4" s="32"/>
    </row>
    <row r="5" spans="1:37" s="17" customFormat="1" ht="16.5" x14ac:dyDescent="0.3">
      <c r="A5" s="23"/>
      <c r="B5" s="23"/>
      <c r="C5" s="54"/>
      <c r="D5" s="48"/>
      <c r="E5" s="38"/>
      <c r="F5" s="25"/>
      <c r="G5" s="39"/>
      <c r="H5" s="27"/>
      <c r="I5" s="41"/>
      <c r="J5" s="25"/>
      <c r="K5" s="25"/>
      <c r="L5" s="25"/>
      <c r="M5" s="25"/>
      <c r="N5" s="42"/>
      <c r="O5" s="42"/>
      <c r="P5" s="43"/>
      <c r="Q5" s="42"/>
      <c r="R5" s="57"/>
      <c r="S5" s="32"/>
      <c r="T5" s="44"/>
      <c r="U5" s="44"/>
      <c r="V5" s="31"/>
      <c r="W5" s="45"/>
      <c r="X5" s="57"/>
      <c r="Y5" s="32"/>
      <c r="Z5" s="44"/>
      <c r="AA5" s="44"/>
      <c r="AB5" s="44"/>
      <c r="AC5" s="44"/>
      <c r="AD5" s="57"/>
      <c r="AE5" s="32"/>
      <c r="AF5" s="44"/>
      <c r="AG5" s="44"/>
      <c r="AH5" s="44"/>
      <c r="AI5" s="44"/>
      <c r="AJ5" s="57"/>
      <c r="AK5" s="32"/>
    </row>
    <row r="6" spans="1:37" s="17" customFormat="1" ht="16.5" x14ac:dyDescent="0.3">
      <c r="A6" s="23"/>
      <c r="B6" s="23"/>
      <c r="C6" s="54"/>
      <c r="D6" s="48"/>
      <c r="E6" s="38"/>
      <c r="F6" s="25"/>
      <c r="G6" s="39"/>
      <c r="H6" s="27"/>
      <c r="I6" s="28"/>
      <c r="J6" s="25"/>
      <c r="K6" s="25"/>
      <c r="L6" s="25"/>
      <c r="M6" s="25"/>
      <c r="N6" s="46"/>
      <c r="O6" s="46"/>
      <c r="P6" s="37"/>
      <c r="Q6" s="46"/>
      <c r="R6" s="57"/>
      <c r="S6" s="32"/>
      <c r="T6" s="31"/>
      <c r="U6" s="31"/>
      <c r="V6" s="31"/>
      <c r="W6" s="33"/>
      <c r="X6" s="57"/>
      <c r="Y6" s="32"/>
      <c r="Z6" s="31"/>
      <c r="AA6" s="31"/>
      <c r="AB6" s="31"/>
      <c r="AC6" s="33"/>
      <c r="AD6" s="57"/>
      <c r="AE6" s="32"/>
      <c r="AF6" s="31"/>
      <c r="AG6" s="31"/>
      <c r="AH6" s="31"/>
      <c r="AI6" s="33"/>
      <c r="AJ6" s="57"/>
      <c r="AK6" s="32"/>
    </row>
    <row r="7" spans="1:37" s="17" customFormat="1" ht="16.5" x14ac:dyDescent="0.3">
      <c r="A7" s="23"/>
      <c r="B7" s="23"/>
      <c r="C7" s="54"/>
      <c r="D7" s="48"/>
      <c r="E7" s="38"/>
      <c r="F7" s="32"/>
      <c r="G7" s="39"/>
      <c r="H7" s="32"/>
      <c r="I7" s="32"/>
      <c r="J7" s="32"/>
      <c r="K7" s="32"/>
      <c r="L7" s="32"/>
      <c r="M7" s="32"/>
      <c r="N7" s="46"/>
      <c r="O7" s="46"/>
      <c r="P7" s="37"/>
      <c r="Q7" s="46"/>
      <c r="R7" s="57"/>
      <c r="S7" s="32"/>
      <c r="T7" s="36"/>
      <c r="U7" s="36"/>
      <c r="V7" s="31"/>
      <c r="W7" s="36"/>
      <c r="X7" s="57"/>
      <c r="Y7" s="32"/>
      <c r="Z7" s="31"/>
      <c r="AA7" s="31"/>
      <c r="AB7" s="31"/>
      <c r="AC7" s="33"/>
      <c r="AD7" s="57"/>
      <c r="AE7" s="32"/>
      <c r="AF7" s="31"/>
      <c r="AG7" s="31"/>
      <c r="AH7" s="31"/>
      <c r="AI7" s="33"/>
      <c r="AJ7" s="57"/>
      <c r="AK7" s="32"/>
    </row>
    <row r="8" spans="1:37" s="17" customFormat="1" ht="16.5" x14ac:dyDescent="0.3">
      <c r="A8" s="23"/>
      <c r="B8" s="23"/>
      <c r="C8" s="47"/>
      <c r="D8" s="48"/>
      <c r="E8" s="48"/>
      <c r="F8" s="32"/>
      <c r="G8" s="39"/>
      <c r="H8" s="32"/>
      <c r="I8" s="32"/>
      <c r="J8" s="32"/>
      <c r="K8" s="32"/>
      <c r="L8" s="32"/>
      <c r="M8" s="32"/>
      <c r="N8" s="46"/>
      <c r="O8" s="46"/>
      <c r="P8" s="37"/>
      <c r="Q8" s="46"/>
      <c r="R8" s="32"/>
      <c r="S8" s="32"/>
      <c r="T8" s="31"/>
      <c r="U8" s="31"/>
      <c r="V8" s="31"/>
      <c r="W8" s="33"/>
      <c r="X8" s="32"/>
      <c r="Y8" s="32"/>
      <c r="Z8" s="31"/>
      <c r="AA8" s="31"/>
      <c r="AB8" s="31"/>
      <c r="AC8" s="33"/>
      <c r="AD8" s="32"/>
      <c r="AE8" s="32"/>
      <c r="AF8" s="31"/>
      <c r="AG8" s="31"/>
      <c r="AH8" s="31"/>
      <c r="AI8" s="33"/>
      <c r="AJ8" s="32"/>
      <c r="AK8" s="32"/>
    </row>
    <row r="9" spans="1:37" s="17" customFormat="1" ht="16.5" x14ac:dyDescent="0.3">
      <c r="A9" s="23"/>
      <c r="B9" s="23"/>
      <c r="C9" s="55"/>
      <c r="D9" s="48"/>
      <c r="E9" s="48"/>
      <c r="F9" s="32"/>
      <c r="G9" s="39"/>
      <c r="H9" s="32"/>
      <c r="I9" s="32"/>
      <c r="J9" s="32"/>
      <c r="K9" s="32"/>
      <c r="L9" s="32"/>
      <c r="M9" s="32"/>
      <c r="N9" s="42"/>
      <c r="O9" s="42"/>
      <c r="P9" s="37"/>
      <c r="Q9" s="42"/>
      <c r="R9" s="57"/>
      <c r="S9" s="32"/>
      <c r="T9" s="45"/>
      <c r="U9" s="45"/>
      <c r="V9" s="31"/>
      <c r="W9" s="45"/>
      <c r="X9" s="57"/>
      <c r="Y9" s="32"/>
      <c r="Z9" s="45"/>
      <c r="AA9" s="45"/>
      <c r="AB9" s="49"/>
      <c r="AC9" s="33"/>
      <c r="AD9" s="57"/>
      <c r="AE9" s="32"/>
      <c r="AF9" s="45"/>
      <c r="AG9" s="45"/>
      <c r="AH9" s="49"/>
      <c r="AI9" s="33"/>
      <c r="AJ9" s="57"/>
      <c r="AK9" s="32"/>
    </row>
    <row r="10" spans="1:37" s="17" customFormat="1" ht="16.5" x14ac:dyDescent="0.3">
      <c r="A10" s="23"/>
      <c r="B10" s="23"/>
      <c r="C10" s="55"/>
      <c r="D10" s="48"/>
      <c r="E10" s="48"/>
      <c r="F10" s="32"/>
      <c r="G10" s="39"/>
      <c r="H10" s="32"/>
      <c r="I10" s="32"/>
      <c r="J10" s="32"/>
      <c r="K10" s="32"/>
      <c r="L10" s="32"/>
      <c r="M10" s="32"/>
      <c r="N10" s="46"/>
      <c r="O10" s="46"/>
      <c r="P10" s="37"/>
      <c r="Q10" s="46"/>
      <c r="R10" s="57"/>
      <c r="S10" s="32"/>
      <c r="T10" s="36"/>
      <c r="U10" s="36"/>
      <c r="V10" s="31"/>
      <c r="W10" s="36"/>
      <c r="X10" s="57"/>
      <c r="Y10" s="32"/>
      <c r="Z10" s="44"/>
      <c r="AA10" s="44"/>
      <c r="AB10" s="49"/>
      <c r="AC10" s="33"/>
      <c r="AD10" s="57"/>
      <c r="AE10" s="32"/>
      <c r="AF10" s="44"/>
      <c r="AG10" s="44"/>
      <c r="AH10" s="49"/>
      <c r="AI10" s="33"/>
      <c r="AJ10" s="57"/>
      <c r="AK10" s="32"/>
    </row>
    <row r="11" spans="1:37" x14ac:dyDescent="0.25">
      <c r="A11" s="50"/>
      <c r="B11" s="50"/>
      <c r="C11" s="51"/>
      <c r="D11" s="51"/>
      <c r="E11" s="51"/>
      <c r="F11" s="51"/>
      <c r="G11" s="51"/>
      <c r="H11" s="51"/>
      <c r="I11" s="51"/>
      <c r="J11" s="51"/>
      <c r="K11" s="51"/>
      <c r="L11" s="51"/>
      <c r="M11" s="51"/>
      <c r="N11" s="108" t="s">
        <v>97</v>
      </c>
      <c r="O11" s="108"/>
      <c r="P11" s="108"/>
      <c r="Q11" s="108"/>
      <c r="R11" s="52">
        <f>SUM(R2:R10)</f>
        <v>0</v>
      </c>
      <c r="S11" s="53" t="e">
        <f>(S2*F2*#REF!)+(S3*F3*#REF!)+(S4*F4*#REF!)+(S5*F5*#REF!)+(S6*F6*#REF!)+(S7*F7*#REF!)+(S8*F8*#REF!)+(S9*F9*#REF!)+(S10*F10*#REF!)</f>
        <v>#REF!</v>
      </c>
      <c r="T11" s="108" t="s">
        <v>97</v>
      </c>
      <c r="U11" s="108"/>
      <c r="V11" s="108"/>
      <c r="W11" s="108"/>
      <c r="X11" s="52">
        <f>SUM(X2:X10)</f>
        <v>0</v>
      </c>
      <c r="Y11" s="53" t="e">
        <f>(Y2*F2*#REF!)+(Y3*F3*#REF!)+(Y4*F4*#REF!)+(Y5*F5*#REF!)+(Y6*F6*#REF!)+(Y7*F7*#REF!)+(Y8*F8*#REF!)+(Y9*F9*#REF!)+(Y10*F10*#REF!)</f>
        <v>#REF!</v>
      </c>
      <c r="Z11" s="108" t="s">
        <v>97</v>
      </c>
      <c r="AA11" s="108"/>
      <c r="AB11" s="108"/>
      <c r="AC11" s="108"/>
      <c r="AD11" s="52">
        <f>SUM(AD2:AD10)</f>
        <v>0</v>
      </c>
      <c r="AE11" s="53" t="e">
        <f>(AE2*F2*#REF!)+(AE3*F3*#REF!)+(AE4*F4*#REF!)+(AE5*F5*#REF!)+(AE6*F6*#REF!)+(AE7*F7*#REF!)+(AE8*F8*#REF!)+(AE9*F9*#REF!)+(AE10*F10*#REF!)</f>
        <v>#REF!</v>
      </c>
      <c r="AF11" s="108" t="s">
        <v>97</v>
      </c>
      <c r="AG11" s="108"/>
      <c r="AH11" s="108"/>
      <c r="AI11" s="108"/>
      <c r="AJ11" s="52">
        <f>SUM(AJ2:AJ10)</f>
        <v>0</v>
      </c>
      <c r="AK11" s="53">
        <f>(AK2*L2*J2)+(AK3*L3*J3)+(AK4*L4*J4)+(AK5*L5*J4)+(AK6*L6*J6)+(AK7*L7*J6)+(AK8*L8*J8)+(AK9*L9*J9)+(AK10*L10*J9)</f>
        <v>0</v>
      </c>
    </row>
  </sheetData>
  <protectedRanges>
    <protectedRange sqref="L1:M1 E1:I1" name="Simulado"/>
    <protectedRange sqref="L2:M2 J4:K4 F2:H2 I2:K3 H4 G3" name="Simulado_1"/>
  </protectedRanges>
  <mergeCells count="4">
    <mergeCell ref="T11:W11"/>
    <mergeCell ref="Z11:AC11"/>
    <mergeCell ref="AF11:AI11"/>
    <mergeCell ref="N11:Q11"/>
  </mergeCells>
  <dataValidations count="15">
    <dataValidation allowBlank="1" showInputMessage="1" showErrorMessage="1" promptTitle="Avance esperado actividad" prompt="Se visualiza el avance esperado cuantitativo " sqref="Y1 AE1 S1 AK1" xr:uid="{6E4C2D4E-81DA-4171-A3CF-4334DBDF3C2C}"/>
    <dataValidation allowBlank="1" showInputMessage="1" showErrorMessage="1" promptTitle="Avance real actividad" prompt="Reportar el avance real cuantitativo y acumulado de la actividad" sqref="R1 AD1 X1 AJ1" xr:uid="{B8858EAE-5ACA-4731-ACCC-F03012AFE62E}"/>
    <dataValidation allowBlank="1" showInputMessage="1" showErrorMessage="1" promptTitle="Valdiación OAP" prompt="Se insluye una breve descripción del avance realizado por OAP a las evidencias, análisis cualitativo, análisis cuantitativo. " sqref="Q1 AC1 W1 AI1" xr:uid="{843A53E4-0581-4E15-8944-B24B7D72EA57}"/>
    <dataValidation allowBlank="1" showInputMessage="1" showErrorMessage="1" promptTitle="Análisis Cualitativo" prompt="Se debe describir la gestión realizada durante el periodo reportado fechas, actividades relevante  y en caso de que aplique que falta para cumplir el 100%" sqref="P1 V1 AB1 AH1" xr:uid="{0680F3C6-2CE4-41AC-8456-E54BDBD6365C}"/>
    <dataValidation allowBlank="1" showInputMessage="1" showErrorMessage="1" promptTitle="Evidencia" prompt="Relacionar el nombre de la evidencia incluida en la carpeta compartida por la OAP. que permita validar el cumplimiento de la actividad: EV1 XXXXX , EV2 XXXXXXX (Nombres cortos) _x000a_ " sqref="N1:O1 T1:U1 Z1:AA1 AF1:AG1" xr:uid="{A937148D-CD1A-47CA-B4C7-900D8C4630C2}"/>
    <dataValidation allowBlank="1" showInputMessage="1" showErrorMessage="1" promptTitle="Dependencia Apoyo" prompt="Relacionar el nombre de la(s) dependencia(s) que apoya(n) la implementación de las acciones y actividades. " sqref="M1" xr:uid="{5FC29A33-D860-48E0-B816-A41AEE04A304}"/>
    <dataValidation allowBlank="1" showInputMessage="1" showErrorMessage="1" promptTitle="Dependencia líder " prompt="Relacionar la dependencia responsable de gestionar que la acción y las actividades se implementen. " sqref="L1" xr:uid="{909C9293-7EBD-4D7C-A4E3-25438775626A}"/>
    <dataValidation allowBlank="1" showInputMessage="1" showErrorMessage="1" promptTitle="Fecha de finalización" prompt="Diligenciar la fecha en la cual se planea culminarla actividad; para la planeación tener en cuenta festivos, semanas de receso, semana santa." sqref="K1" xr:uid="{2734B751-483D-4D28-8429-7C458FFA8B26}"/>
    <dataValidation allowBlank="1" showInputMessage="1" showErrorMessage="1" promptTitle="Fecha de inicio " prompt="Diligenciar la fecha en la cual se planea iniciar la actividad; para la planeación tener en cuenta festivos, semanas de receso, semana santa." sqref="J1" xr:uid="{7AA47210-C7DF-40C5-8CFF-CA3E9D765FD3}"/>
    <dataValidation allowBlank="1" showInputMessage="1" showErrorMessage="1" promptTitle="Producto esperado" prompt="Debe relacionar el producto final a entregar para dar cumplimiento a las actividades y acción establecida. Por ejemplo: Plan de trabajo con ejecución del 100%. " sqref="I1" xr:uid="{23CA61EF-F1BD-463A-A0B4-B0B17A5A0203}"/>
    <dataValidation allowBlank="1" showInputMessage="1" showErrorMessage="1" promptTitle="Peso por actividad" prompt="Debe asignarse un porcentaje a cada actividad, el peso de la actividades deben sumar un 100%." sqref="F1" xr:uid="{CC71C0A7-8244-4483-9AD0-A8924949A0A2}"/>
    <dataValidation allowBlank="1" showInputMessage="1" showErrorMessage="1" promptTitle="Acción" prompt="Se debe relacionar la acción principal a desarrollar de acuerdo a lo identificado con los diferentes insumos y se debe redactar iniciando en verbo infinitivo. " sqref="D1:E1 G1" xr:uid="{070A08C3-C821-4470-9567-A3635BB70EB9}"/>
    <dataValidation allowBlank="1" showInputMessage="1" showErrorMessage="1" promptTitle="Meta" prompt="Registre la meta de la actividad. Si se encuentra relacionada en otro instrumento de planeación debe ser la misma meta._x000a_" sqref="H1" xr:uid="{E98A0854-540E-4CE2-913C-C32E24B1E738}"/>
    <dataValidation allowBlank="1" showInputMessage="1" showErrorMessage="1" promptTitle="Actividades " prompt="Se debe redactar en infinitivo las actividades a desarrollar para dar cumplimiento a la acción definida. Estas actividades deben numerarse 1.1. xxxxx 1.2. xxxxxxxx 1.3. xxxxxxx" sqref="E1 G1" xr:uid="{B22FF1E5-666B-420D-ACA2-88D65C7E9FF2}"/>
    <dataValidation allowBlank="1" showInputMessage="1" showErrorMessage="1" promptTitle="Ítem" prompt="En este campo se relaciona el número consecutivo de acciones formuladas _x000a_" sqref="C1" xr:uid="{DED1C2C3-935D-417A-9CA9-81F71F407DFD}"/>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39D77-AD85-41B0-9161-B5A2525CCE86}">
  <dimension ref="A1:C11"/>
  <sheetViews>
    <sheetView workbookViewId="0">
      <selection activeCell="B14" sqref="B14"/>
    </sheetView>
  </sheetViews>
  <sheetFormatPr baseColWidth="10" defaultColWidth="11.42578125" defaultRowHeight="15" x14ac:dyDescent="0.25"/>
  <cols>
    <col min="1" max="1" width="32.42578125" bestFit="1" customWidth="1"/>
    <col min="2" max="2" width="54.42578125" bestFit="1" customWidth="1"/>
    <col min="3" max="3" width="105.85546875" bestFit="1" customWidth="1"/>
  </cols>
  <sheetData>
    <row r="1" spans="1:3" x14ac:dyDescent="0.25">
      <c r="A1" s="6" t="s">
        <v>12</v>
      </c>
      <c r="B1" s="6" t="s">
        <v>98</v>
      </c>
      <c r="C1" s="6" t="s">
        <v>14</v>
      </c>
    </row>
    <row r="2" spans="1:3" x14ac:dyDescent="0.25">
      <c r="A2" t="s">
        <v>59</v>
      </c>
      <c r="B2" t="s">
        <v>99</v>
      </c>
      <c r="C2" t="s">
        <v>100</v>
      </c>
    </row>
    <row r="3" spans="1:3" x14ac:dyDescent="0.25">
      <c r="A3" t="s">
        <v>101</v>
      </c>
      <c r="B3" t="s">
        <v>62</v>
      </c>
      <c r="C3" t="s">
        <v>102</v>
      </c>
    </row>
    <row r="4" spans="1:3" x14ac:dyDescent="0.25">
      <c r="A4" t="s">
        <v>103</v>
      </c>
      <c r="B4" t="s">
        <v>104</v>
      </c>
      <c r="C4" t="s">
        <v>60</v>
      </c>
    </row>
    <row r="5" spans="1:3" x14ac:dyDescent="0.25">
      <c r="A5" t="s">
        <v>105</v>
      </c>
      <c r="B5" t="s">
        <v>106</v>
      </c>
      <c r="C5" t="s">
        <v>107</v>
      </c>
    </row>
    <row r="6" spans="1:3" x14ac:dyDescent="0.25">
      <c r="B6" t="s">
        <v>108</v>
      </c>
    </row>
    <row r="7" spans="1:3" x14ac:dyDescent="0.25">
      <c r="B7" t="s">
        <v>109</v>
      </c>
    </row>
    <row r="8" spans="1:3" x14ac:dyDescent="0.25">
      <c r="B8" t="s">
        <v>110</v>
      </c>
    </row>
    <row r="9" spans="1:3" x14ac:dyDescent="0.25">
      <c r="B9" t="s">
        <v>111</v>
      </c>
    </row>
    <row r="10" spans="1:3" x14ac:dyDescent="0.25">
      <c r="B10" t="s">
        <v>112</v>
      </c>
    </row>
    <row r="11" spans="1:3" x14ac:dyDescent="0.25">
      <c r="B11" t="s">
        <v>107</v>
      </c>
    </row>
  </sheetData>
  <pageMargins left="0.7" right="0.7" top="0.75" bottom="0.75" header="0.3" footer="0.3"/>
  <pageSetup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E18A-C148-450F-84FC-15C42F70727B}">
  <dimension ref="A1:L10"/>
  <sheetViews>
    <sheetView topLeftCell="D1" workbookViewId="0">
      <selection activeCell="E30" sqref="E30"/>
    </sheetView>
  </sheetViews>
  <sheetFormatPr baseColWidth="10" defaultColWidth="11.42578125" defaultRowHeight="15" x14ac:dyDescent="0.25"/>
  <cols>
    <col min="1" max="1" width="31" bestFit="1" customWidth="1"/>
    <col min="2" max="2" width="34.42578125" bestFit="1" customWidth="1"/>
    <col min="3" max="3" width="19.7109375" bestFit="1" customWidth="1"/>
    <col min="4" max="4" width="39.7109375" bestFit="1" customWidth="1"/>
    <col min="5" max="5" width="42.42578125" bestFit="1" customWidth="1"/>
    <col min="6" max="6" width="33" bestFit="1" customWidth="1"/>
    <col min="7" max="7" width="39.140625" bestFit="1" customWidth="1"/>
    <col min="8" max="8" width="28.42578125" bestFit="1" customWidth="1"/>
    <col min="9" max="9" width="27.42578125" bestFit="1" customWidth="1"/>
    <col min="10" max="10" width="6" bestFit="1" customWidth="1"/>
    <col min="11" max="11" width="3.85546875" bestFit="1" customWidth="1"/>
    <col min="12" max="12" width="46.7109375" bestFit="1" customWidth="1"/>
  </cols>
  <sheetData>
    <row r="1" spans="1:12" x14ac:dyDescent="0.25">
      <c r="A1" s="4" t="s">
        <v>113</v>
      </c>
      <c r="B1" s="4" t="s">
        <v>114</v>
      </c>
      <c r="C1" s="4" t="s">
        <v>115</v>
      </c>
      <c r="D1" s="4" t="s">
        <v>116</v>
      </c>
      <c r="E1" s="4" t="s">
        <v>117</v>
      </c>
      <c r="F1" s="4" t="s">
        <v>118</v>
      </c>
      <c r="G1" s="4" t="s">
        <v>119</v>
      </c>
      <c r="H1" s="4" t="s">
        <v>120</v>
      </c>
      <c r="I1" s="4" t="s">
        <v>121</v>
      </c>
      <c r="J1" s="4" t="s">
        <v>107</v>
      </c>
      <c r="K1" s="3" t="s">
        <v>66</v>
      </c>
      <c r="L1" s="4" t="s">
        <v>122</v>
      </c>
    </row>
    <row r="2" spans="1:12" x14ac:dyDescent="0.25">
      <c r="A2" s="4" t="s">
        <v>114</v>
      </c>
      <c r="B2" s="2" t="s">
        <v>123</v>
      </c>
      <c r="C2" s="2" t="s">
        <v>124</v>
      </c>
      <c r="D2" s="2" t="s">
        <v>125</v>
      </c>
      <c r="E2" s="2" t="s">
        <v>126</v>
      </c>
      <c r="F2" s="2" t="s">
        <v>127</v>
      </c>
      <c r="G2" s="2" t="s">
        <v>128</v>
      </c>
      <c r="H2" s="2" t="s">
        <v>124</v>
      </c>
      <c r="I2" s="2" t="s">
        <v>124</v>
      </c>
      <c r="J2" s="2" t="s">
        <v>124</v>
      </c>
      <c r="K2" s="3" t="s">
        <v>129</v>
      </c>
      <c r="L2" s="2" t="s">
        <v>130</v>
      </c>
    </row>
    <row r="3" spans="1:12" x14ac:dyDescent="0.25">
      <c r="A3" s="4" t="s">
        <v>115</v>
      </c>
      <c r="B3" s="2" t="s">
        <v>131</v>
      </c>
      <c r="C3" s="2"/>
      <c r="D3" s="2" t="s">
        <v>132</v>
      </c>
      <c r="E3" s="2" t="s">
        <v>133</v>
      </c>
      <c r="F3" s="2" t="s">
        <v>134</v>
      </c>
      <c r="G3" s="2" t="s">
        <v>107</v>
      </c>
      <c r="H3" s="2"/>
      <c r="I3" s="2"/>
      <c r="J3" s="2"/>
      <c r="K3" s="3"/>
      <c r="L3" s="3" t="s">
        <v>135</v>
      </c>
    </row>
    <row r="4" spans="1:12" x14ac:dyDescent="0.25">
      <c r="A4" s="4" t="s">
        <v>116</v>
      </c>
      <c r="B4" s="2" t="s">
        <v>136</v>
      </c>
      <c r="C4" s="2"/>
      <c r="D4" s="2" t="s">
        <v>107</v>
      </c>
      <c r="E4" s="2" t="s">
        <v>137</v>
      </c>
      <c r="F4" s="2" t="s">
        <v>107</v>
      </c>
      <c r="G4" s="2"/>
      <c r="H4" s="2"/>
      <c r="I4" s="2"/>
      <c r="J4" s="2"/>
      <c r="K4" s="3"/>
      <c r="L4" s="3" t="s">
        <v>138</v>
      </c>
    </row>
    <row r="5" spans="1:12" x14ac:dyDescent="0.25">
      <c r="A5" s="4" t="s">
        <v>117</v>
      </c>
      <c r="B5" s="2" t="s">
        <v>139</v>
      </c>
      <c r="C5" s="2"/>
      <c r="D5" s="2"/>
      <c r="E5" s="2" t="s">
        <v>140</v>
      </c>
      <c r="F5" s="2"/>
      <c r="G5" s="2"/>
      <c r="H5" s="2"/>
      <c r="I5" s="2"/>
      <c r="J5" s="2"/>
      <c r="K5" s="3"/>
      <c r="L5" s="3" t="s">
        <v>107</v>
      </c>
    </row>
    <row r="6" spans="1:12" x14ac:dyDescent="0.25">
      <c r="A6" s="4" t="s">
        <v>118</v>
      </c>
      <c r="B6" s="2" t="s">
        <v>141</v>
      </c>
      <c r="C6" s="2"/>
      <c r="D6" s="2"/>
      <c r="E6" s="2" t="s">
        <v>142</v>
      </c>
      <c r="F6" s="2"/>
      <c r="G6" s="2"/>
      <c r="H6" s="2"/>
      <c r="I6" s="2"/>
      <c r="J6" s="2"/>
      <c r="K6" s="3"/>
      <c r="L6" s="3"/>
    </row>
    <row r="7" spans="1:12" x14ac:dyDescent="0.25">
      <c r="A7" s="4" t="s">
        <v>119</v>
      </c>
      <c r="B7" s="2" t="s">
        <v>143</v>
      </c>
      <c r="C7" s="2"/>
      <c r="D7" s="2"/>
      <c r="E7" s="2" t="s">
        <v>144</v>
      </c>
      <c r="F7" s="2"/>
      <c r="G7" s="2"/>
      <c r="H7" s="2"/>
      <c r="I7" s="2"/>
      <c r="J7" s="2"/>
      <c r="K7" s="3"/>
      <c r="L7" s="3"/>
    </row>
    <row r="8" spans="1:12" x14ac:dyDescent="0.25">
      <c r="A8" s="4" t="s">
        <v>120</v>
      </c>
      <c r="B8" s="2" t="s">
        <v>145</v>
      </c>
      <c r="C8" s="2"/>
      <c r="D8" s="2"/>
      <c r="E8" s="2" t="s">
        <v>146</v>
      </c>
      <c r="F8" s="2"/>
      <c r="G8" s="2"/>
      <c r="H8" s="2"/>
      <c r="I8" s="2"/>
      <c r="J8" s="2"/>
      <c r="K8" s="3"/>
      <c r="L8" s="3"/>
    </row>
    <row r="9" spans="1:12" x14ac:dyDescent="0.25">
      <c r="A9" s="4" t="s">
        <v>121</v>
      </c>
      <c r="B9" s="2" t="s">
        <v>107</v>
      </c>
      <c r="C9" s="2"/>
      <c r="D9" s="2"/>
      <c r="E9" s="2" t="s">
        <v>147</v>
      </c>
      <c r="F9" s="2"/>
      <c r="G9" s="2"/>
      <c r="H9" s="2"/>
      <c r="I9" s="2"/>
      <c r="J9" s="2"/>
      <c r="K9" s="3"/>
      <c r="L9" s="3"/>
    </row>
    <row r="10" spans="1:12" x14ac:dyDescent="0.25">
      <c r="A10" s="4" t="s">
        <v>107</v>
      </c>
      <c r="B10" s="5"/>
      <c r="C10" s="2"/>
      <c r="D10" s="2"/>
      <c r="E10" s="2"/>
      <c r="F10" s="2"/>
      <c r="G10" s="2"/>
      <c r="H10" s="2"/>
      <c r="I10" s="2"/>
      <c r="J10" s="2"/>
      <c r="K10" s="3"/>
      <c r="L10"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F30ED-42E5-4713-ABB0-43A1921E8E6D}">
  <sheetPr>
    <tabColor rgb="FF00B050"/>
  </sheetPr>
  <dimension ref="A1:BF55"/>
  <sheetViews>
    <sheetView showGridLines="0" zoomScale="70" zoomScaleNormal="70" workbookViewId="0">
      <selection sqref="A1:XFD1048576"/>
    </sheetView>
  </sheetViews>
  <sheetFormatPr baseColWidth="10" defaultColWidth="11.42578125" defaultRowHeight="15" x14ac:dyDescent="0.25"/>
  <cols>
    <col min="1" max="1" width="16.140625" style="248" customWidth="1"/>
    <col min="2" max="2" width="24.42578125" style="118" customWidth="1"/>
    <col min="3" max="3" width="26.85546875" style="118" bestFit="1" customWidth="1"/>
    <col min="4" max="4" width="26.85546875" style="118" customWidth="1"/>
    <col min="5" max="5" width="44.28515625" style="118" bestFit="1" customWidth="1"/>
    <col min="6" max="6" width="37.140625" style="118" bestFit="1" customWidth="1"/>
    <col min="7" max="7" width="23.85546875" style="118" bestFit="1" customWidth="1"/>
    <col min="8" max="8" width="27.85546875" style="118" bestFit="1" customWidth="1"/>
    <col min="9" max="9" width="38.42578125" style="118" bestFit="1" customWidth="1"/>
    <col min="10" max="10" width="44" style="118" bestFit="1" customWidth="1"/>
    <col min="11" max="11" width="51.140625" style="118" bestFit="1" customWidth="1"/>
    <col min="12" max="12" width="17" style="118" customWidth="1"/>
    <col min="13" max="13" width="43" style="118" bestFit="1" customWidth="1"/>
    <col min="14" max="14" width="28.42578125" style="118" customWidth="1"/>
    <col min="15" max="15" width="30.42578125" style="118" bestFit="1" customWidth="1"/>
    <col min="16" max="16" width="10.85546875" style="118" customWidth="1"/>
    <col min="17" max="17" width="31.28515625" style="118" bestFit="1" customWidth="1"/>
    <col min="18" max="18" width="15" style="118" customWidth="1"/>
    <col min="19" max="19" width="15.5703125" style="118" customWidth="1"/>
    <col min="20" max="20" width="17.7109375" style="118" customWidth="1"/>
    <col min="21" max="21" width="21" style="118" customWidth="1"/>
    <col min="22" max="22" width="22.85546875" style="118" customWidth="1"/>
    <col min="23" max="23" width="27.28515625" style="118" customWidth="1"/>
    <col min="24" max="24" width="25.28515625" style="118" bestFit="1" customWidth="1"/>
    <col min="25" max="25" width="23" style="118" bestFit="1" customWidth="1"/>
    <col min="26" max="26" width="23.7109375" style="118" customWidth="1"/>
    <col min="27" max="27" width="23.85546875" style="118" customWidth="1"/>
    <col min="28" max="28" width="26.85546875" style="118" customWidth="1"/>
    <col min="29" max="29" width="21" style="118" customWidth="1"/>
    <col min="30" max="30" width="36.85546875" style="118" customWidth="1"/>
    <col min="31" max="31" width="60.85546875" style="118" customWidth="1"/>
    <col min="32" max="32" width="33" style="118" customWidth="1"/>
    <col min="33" max="34" width="30.7109375" style="118" customWidth="1"/>
    <col min="35" max="35" width="34" style="118" bestFit="1" customWidth="1"/>
    <col min="36" max="36" width="29.5703125" style="118" bestFit="1" customWidth="1"/>
    <col min="37" max="37" width="22.28515625" style="118" customWidth="1"/>
    <col min="38" max="38" width="40" style="118" customWidth="1"/>
    <col min="39" max="39" width="40.140625" style="118" customWidth="1"/>
    <col min="40" max="40" width="29.28515625" style="118" bestFit="1" customWidth="1"/>
    <col min="41" max="42" width="34" style="118" bestFit="1" customWidth="1"/>
    <col min="43" max="43" width="29.5703125" style="118" bestFit="1" customWidth="1"/>
    <col min="44" max="44" width="13.85546875" style="118" bestFit="1" customWidth="1"/>
    <col min="45" max="45" width="32.42578125" style="118" bestFit="1" customWidth="1"/>
    <col min="46" max="46" width="27.42578125" style="118" bestFit="1" customWidth="1"/>
    <col min="47" max="47" width="29.28515625" style="118" bestFit="1" customWidth="1"/>
    <col min="48" max="49" width="34" style="118" bestFit="1" customWidth="1"/>
    <col min="50" max="50" width="29.5703125" style="118" bestFit="1" customWidth="1"/>
    <col min="51" max="51" width="13.85546875" style="118" bestFit="1" customWidth="1"/>
    <col min="52" max="52" width="32.42578125" style="118" bestFit="1" customWidth="1"/>
    <col min="53" max="53" width="27.42578125" style="118" bestFit="1" customWidth="1"/>
    <col min="54" max="54" width="29.28515625" style="118" bestFit="1" customWidth="1"/>
    <col min="55" max="55" width="34" style="118" customWidth="1"/>
    <col min="56" max="56" width="34" style="118" bestFit="1" customWidth="1"/>
    <col min="57" max="57" width="22.5703125" style="118" customWidth="1"/>
    <col min="58" max="58" width="21.140625" style="118" bestFit="1" customWidth="1"/>
    <col min="59" max="16384" width="11.42578125" style="118"/>
  </cols>
  <sheetData>
    <row r="1" spans="1:58" ht="15.75" x14ac:dyDescent="0.25">
      <c r="A1" s="109" t="e" vm="1">
        <v>#VALUE!</v>
      </c>
      <c r="B1" s="109"/>
      <c r="C1" s="110" t="s">
        <v>0</v>
      </c>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2"/>
      <c r="BE1" s="113" t="s">
        <v>1</v>
      </c>
      <c r="BF1" s="114" t="s">
        <v>2</v>
      </c>
    </row>
    <row r="2" spans="1:58" ht="15.75" x14ac:dyDescent="0.25">
      <c r="A2" s="109"/>
      <c r="B2" s="109"/>
      <c r="C2" s="119"/>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1"/>
      <c r="BE2" s="113" t="s">
        <v>3</v>
      </c>
      <c r="BF2" s="122">
        <v>3</v>
      </c>
    </row>
    <row r="3" spans="1:58" x14ac:dyDescent="0.25">
      <c r="A3" s="109"/>
      <c r="B3" s="109"/>
      <c r="C3" s="119"/>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1"/>
      <c r="BE3" s="126" t="s">
        <v>4</v>
      </c>
      <c r="BF3" s="127" t="s">
        <v>5</v>
      </c>
    </row>
    <row r="4" spans="1:58" x14ac:dyDescent="0.25">
      <c r="A4" s="109"/>
      <c r="B4" s="109"/>
      <c r="C4" s="128"/>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30"/>
      <c r="BE4" s="131"/>
      <c r="BF4" s="132"/>
    </row>
    <row r="5" spans="1:58" ht="15.75" x14ac:dyDescent="0.25">
      <c r="A5" s="136" t="s">
        <v>6</v>
      </c>
      <c r="B5" s="136"/>
      <c r="C5" s="136"/>
      <c r="D5" s="136"/>
      <c r="E5" s="136"/>
      <c r="F5" s="136"/>
      <c r="G5" s="137" t="s">
        <v>7</v>
      </c>
      <c r="H5" s="137"/>
      <c r="I5" s="137"/>
      <c r="J5" s="137"/>
      <c r="K5" s="137"/>
      <c r="L5" s="137"/>
      <c r="M5" s="137"/>
      <c r="N5" s="137"/>
      <c r="O5" s="137"/>
      <c r="P5" s="137" t="s">
        <v>8</v>
      </c>
      <c r="Q5" s="137"/>
      <c r="R5" s="137"/>
      <c r="S5" s="137"/>
      <c r="T5" s="137"/>
      <c r="U5" s="137"/>
      <c r="V5" s="137"/>
      <c r="W5" s="137"/>
      <c r="X5" s="137"/>
      <c r="Y5" s="137"/>
      <c r="Z5" s="137" t="s">
        <v>9</v>
      </c>
      <c r="AA5" s="137"/>
      <c r="AB5" s="137"/>
      <c r="AC5" s="138" t="s">
        <v>10</v>
      </c>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40"/>
    </row>
    <row r="6" spans="1:58" ht="30" customHeight="1" x14ac:dyDescent="0.25">
      <c r="A6" s="141" t="s">
        <v>11</v>
      </c>
      <c r="B6" s="141" t="s">
        <v>12</v>
      </c>
      <c r="C6" s="141" t="s">
        <v>13</v>
      </c>
      <c r="D6" s="141" t="s">
        <v>14</v>
      </c>
      <c r="E6" s="141" t="s">
        <v>15</v>
      </c>
      <c r="F6" s="142" t="s">
        <v>16</v>
      </c>
      <c r="G6" s="141" t="s">
        <v>19</v>
      </c>
      <c r="H6" s="141" t="s">
        <v>20</v>
      </c>
      <c r="I6" s="141" t="s">
        <v>21</v>
      </c>
      <c r="J6" s="141" t="s">
        <v>22</v>
      </c>
      <c r="K6" s="141" t="s">
        <v>23</v>
      </c>
      <c r="L6" s="141" t="s">
        <v>24</v>
      </c>
      <c r="M6" s="141" t="s">
        <v>25</v>
      </c>
      <c r="N6" s="141" t="s">
        <v>26</v>
      </c>
      <c r="O6" s="141" t="s">
        <v>27</v>
      </c>
      <c r="P6" s="141" t="s">
        <v>28</v>
      </c>
      <c r="Q6" s="141" t="s">
        <v>29</v>
      </c>
      <c r="R6" s="143" t="s">
        <v>30</v>
      </c>
      <c r="S6" s="141" t="s">
        <v>31</v>
      </c>
      <c r="T6" s="141" t="s">
        <v>32</v>
      </c>
      <c r="U6" s="141" t="s">
        <v>33</v>
      </c>
      <c r="V6" s="141" t="s">
        <v>34</v>
      </c>
      <c r="W6" s="141" t="s">
        <v>35</v>
      </c>
      <c r="X6" s="141" t="s">
        <v>36</v>
      </c>
      <c r="Y6" s="141" t="s">
        <v>37</v>
      </c>
      <c r="Z6" s="141" t="s">
        <v>39</v>
      </c>
      <c r="AA6" s="141" t="s">
        <v>40</v>
      </c>
      <c r="AB6" s="141" t="s">
        <v>41</v>
      </c>
      <c r="AC6" s="137" t="s">
        <v>42</v>
      </c>
      <c r="AD6" s="137"/>
      <c r="AE6" s="137"/>
      <c r="AF6" s="137"/>
      <c r="AG6" s="137"/>
      <c r="AH6" s="137"/>
      <c r="AI6" s="137"/>
      <c r="AJ6" s="137" t="s">
        <v>43</v>
      </c>
      <c r="AK6" s="137"/>
      <c r="AL6" s="137"/>
      <c r="AM6" s="137"/>
      <c r="AN6" s="137"/>
      <c r="AO6" s="137"/>
      <c r="AP6" s="137"/>
      <c r="AQ6" s="137" t="s">
        <v>44</v>
      </c>
      <c r="AR6" s="137"/>
      <c r="AS6" s="137"/>
      <c r="AT6" s="137"/>
      <c r="AU6" s="137"/>
      <c r="AV6" s="137"/>
      <c r="AW6" s="137"/>
      <c r="AX6" s="137" t="s">
        <v>45</v>
      </c>
      <c r="AY6" s="137"/>
      <c r="AZ6" s="137"/>
      <c r="BA6" s="137"/>
      <c r="BB6" s="137"/>
      <c r="BC6" s="137"/>
      <c r="BD6" s="137"/>
      <c r="BE6" s="145" t="s">
        <v>46</v>
      </c>
      <c r="BF6" s="145"/>
    </row>
    <row r="7" spans="1:58" ht="38.25" x14ac:dyDescent="0.25">
      <c r="A7" s="141"/>
      <c r="B7" s="141"/>
      <c r="C7" s="141"/>
      <c r="D7" s="141"/>
      <c r="E7" s="141"/>
      <c r="F7" s="142"/>
      <c r="G7" s="141"/>
      <c r="H7" s="141"/>
      <c r="I7" s="141"/>
      <c r="J7" s="141"/>
      <c r="K7" s="141"/>
      <c r="L7" s="141"/>
      <c r="M7" s="141"/>
      <c r="N7" s="141"/>
      <c r="O7" s="141"/>
      <c r="P7" s="141"/>
      <c r="Q7" s="141"/>
      <c r="R7" s="146"/>
      <c r="S7" s="141"/>
      <c r="T7" s="141"/>
      <c r="U7" s="141"/>
      <c r="V7" s="141"/>
      <c r="W7" s="141"/>
      <c r="X7" s="141"/>
      <c r="Y7" s="141"/>
      <c r="Z7" s="141"/>
      <c r="AA7" s="141"/>
      <c r="AB7" s="141"/>
      <c r="AC7" s="147" t="s">
        <v>50</v>
      </c>
      <c r="AD7" s="147" t="s">
        <v>51</v>
      </c>
      <c r="AE7" s="147" t="s">
        <v>52</v>
      </c>
      <c r="AF7" s="147" t="s">
        <v>53</v>
      </c>
      <c r="AG7" s="147" t="s">
        <v>54</v>
      </c>
      <c r="AH7" s="147" t="s">
        <v>55</v>
      </c>
      <c r="AI7" s="147" t="s">
        <v>56</v>
      </c>
      <c r="AJ7" s="147" t="s">
        <v>50</v>
      </c>
      <c r="AK7" s="147" t="s">
        <v>51</v>
      </c>
      <c r="AL7" s="147" t="s">
        <v>52</v>
      </c>
      <c r="AM7" s="147" t="s">
        <v>53</v>
      </c>
      <c r="AN7" s="147" t="s">
        <v>54</v>
      </c>
      <c r="AO7" s="147" t="s">
        <v>55</v>
      </c>
      <c r="AP7" s="147" t="s">
        <v>56</v>
      </c>
      <c r="AQ7" s="147" t="s">
        <v>50</v>
      </c>
      <c r="AR7" s="147" t="s">
        <v>51</v>
      </c>
      <c r="AS7" s="147" t="s">
        <v>52</v>
      </c>
      <c r="AT7" s="147" t="s">
        <v>53</v>
      </c>
      <c r="AU7" s="147" t="s">
        <v>54</v>
      </c>
      <c r="AV7" s="147" t="s">
        <v>55</v>
      </c>
      <c r="AW7" s="147" t="s">
        <v>56</v>
      </c>
      <c r="AX7" s="147" t="s">
        <v>50</v>
      </c>
      <c r="AY7" s="147" t="s">
        <v>51</v>
      </c>
      <c r="AZ7" s="147" t="s">
        <v>52</v>
      </c>
      <c r="BA7" s="147" t="s">
        <v>53</v>
      </c>
      <c r="BB7" s="147" t="s">
        <v>54</v>
      </c>
      <c r="BC7" s="147" t="s">
        <v>55</v>
      </c>
      <c r="BD7" s="147" t="s">
        <v>56</v>
      </c>
      <c r="BE7" s="148" t="s">
        <v>57</v>
      </c>
      <c r="BF7" s="148" t="s">
        <v>58</v>
      </c>
    </row>
    <row r="8" spans="1:58" s="254" customFormat="1" ht="238.5" customHeight="1" x14ac:dyDescent="0.25">
      <c r="A8" s="149">
        <v>12</v>
      </c>
      <c r="B8" s="150" t="s">
        <v>59</v>
      </c>
      <c r="C8" s="151">
        <v>45216</v>
      </c>
      <c r="D8" s="151" t="s">
        <v>60</v>
      </c>
      <c r="E8" s="150" t="s">
        <v>61</v>
      </c>
      <c r="F8" s="150" t="s">
        <v>62</v>
      </c>
      <c r="G8" s="151">
        <v>45216</v>
      </c>
      <c r="H8" s="150" t="s">
        <v>65</v>
      </c>
      <c r="I8" s="150" t="s">
        <v>66</v>
      </c>
      <c r="J8" s="150" t="s">
        <v>66</v>
      </c>
      <c r="K8" s="152" t="s">
        <v>64</v>
      </c>
      <c r="L8" s="150">
        <v>12</v>
      </c>
      <c r="M8" s="150" t="s">
        <v>67</v>
      </c>
      <c r="N8" s="150" t="s">
        <v>68</v>
      </c>
      <c r="O8" s="150" t="s">
        <v>69</v>
      </c>
      <c r="P8" s="154" t="s">
        <v>70</v>
      </c>
      <c r="Q8" s="154" t="s">
        <v>71</v>
      </c>
      <c r="R8" s="175" t="s">
        <v>64</v>
      </c>
      <c r="S8" s="256">
        <v>0.35</v>
      </c>
      <c r="T8" s="175" t="s">
        <v>64</v>
      </c>
      <c r="U8" s="256" t="s">
        <v>72</v>
      </c>
      <c r="V8" s="154" t="s">
        <v>68</v>
      </c>
      <c r="W8" s="175" t="s">
        <v>64</v>
      </c>
      <c r="X8" s="257">
        <v>45292</v>
      </c>
      <c r="Y8" s="258">
        <v>45746</v>
      </c>
      <c r="Z8" s="175" t="s">
        <v>64</v>
      </c>
      <c r="AA8" s="175" t="s">
        <v>64</v>
      </c>
      <c r="AB8" s="175" t="s">
        <v>64</v>
      </c>
      <c r="AC8" s="258">
        <v>45747</v>
      </c>
      <c r="AD8" s="259" t="s">
        <v>74</v>
      </c>
      <c r="AE8" s="259" t="s">
        <v>75</v>
      </c>
      <c r="AF8" s="259" t="s">
        <v>76</v>
      </c>
      <c r="AG8" s="171">
        <v>1</v>
      </c>
      <c r="AH8" s="260">
        <v>1</v>
      </c>
      <c r="AI8" s="171">
        <v>1</v>
      </c>
      <c r="AJ8" s="261">
        <v>45838</v>
      </c>
      <c r="AK8" s="262" t="s">
        <v>124</v>
      </c>
      <c r="AL8" s="263" t="s">
        <v>148</v>
      </c>
      <c r="AM8" s="263" t="s">
        <v>149</v>
      </c>
      <c r="AN8" s="171">
        <v>1</v>
      </c>
      <c r="AO8" s="260">
        <v>1</v>
      </c>
      <c r="AP8" s="171">
        <v>1</v>
      </c>
      <c r="AQ8" s="261">
        <v>45930</v>
      </c>
      <c r="AR8" s="262" t="s">
        <v>124</v>
      </c>
      <c r="AS8" s="263" t="s">
        <v>148</v>
      </c>
      <c r="AT8" s="263" t="s">
        <v>149</v>
      </c>
      <c r="AU8" s="171">
        <v>1</v>
      </c>
      <c r="AV8" s="260">
        <v>1</v>
      </c>
      <c r="AW8" s="171">
        <v>1</v>
      </c>
      <c r="AX8" s="258">
        <v>46022</v>
      </c>
      <c r="AY8" s="262" t="s">
        <v>124</v>
      </c>
      <c r="AZ8" s="263" t="s">
        <v>148</v>
      </c>
      <c r="BA8" s="263" t="s">
        <v>149</v>
      </c>
      <c r="BB8" s="171">
        <v>1</v>
      </c>
      <c r="BC8" s="260">
        <v>1</v>
      </c>
      <c r="BD8" s="171">
        <v>1</v>
      </c>
      <c r="BE8" s="264"/>
      <c r="BF8" s="264"/>
    </row>
    <row r="9" spans="1:58" s="254" customFormat="1" ht="243" customHeight="1" x14ac:dyDescent="0.25">
      <c r="A9" s="164"/>
      <c r="B9" s="165"/>
      <c r="C9" s="166"/>
      <c r="D9" s="166"/>
      <c r="E9" s="165"/>
      <c r="F9" s="165"/>
      <c r="G9" s="166"/>
      <c r="H9" s="165"/>
      <c r="I9" s="165"/>
      <c r="J9" s="165"/>
      <c r="K9" s="167"/>
      <c r="L9" s="165"/>
      <c r="M9" s="165"/>
      <c r="N9" s="165"/>
      <c r="O9" s="165"/>
      <c r="P9" s="154" t="s">
        <v>77</v>
      </c>
      <c r="Q9" s="154" t="s">
        <v>78</v>
      </c>
      <c r="R9" s="175" t="s">
        <v>64</v>
      </c>
      <c r="S9" s="256">
        <v>0.35</v>
      </c>
      <c r="T9" s="175" t="s">
        <v>64</v>
      </c>
      <c r="U9" s="256" t="s">
        <v>79</v>
      </c>
      <c r="V9" s="154" t="s">
        <v>68</v>
      </c>
      <c r="W9" s="175" t="s">
        <v>64</v>
      </c>
      <c r="X9" s="257">
        <v>45474</v>
      </c>
      <c r="Y9" s="258">
        <v>45746</v>
      </c>
      <c r="Z9" s="175" t="s">
        <v>64</v>
      </c>
      <c r="AA9" s="175" t="s">
        <v>64</v>
      </c>
      <c r="AB9" s="175" t="s">
        <v>64</v>
      </c>
      <c r="AC9" s="258">
        <v>45747</v>
      </c>
      <c r="AD9" s="259" t="s">
        <v>80</v>
      </c>
      <c r="AE9" s="259" t="s">
        <v>81</v>
      </c>
      <c r="AF9" s="259" t="s">
        <v>76</v>
      </c>
      <c r="AG9" s="171">
        <v>1</v>
      </c>
      <c r="AH9" s="260">
        <v>1</v>
      </c>
      <c r="AI9" s="171">
        <v>1</v>
      </c>
      <c r="AJ9" s="261">
        <v>45838</v>
      </c>
      <c r="AK9" s="262" t="s">
        <v>124</v>
      </c>
      <c r="AL9" s="263" t="s">
        <v>148</v>
      </c>
      <c r="AM9" s="263" t="s">
        <v>149</v>
      </c>
      <c r="AN9" s="171">
        <v>1</v>
      </c>
      <c r="AO9" s="260">
        <v>1</v>
      </c>
      <c r="AP9" s="171">
        <v>1</v>
      </c>
      <c r="AQ9" s="261">
        <v>45930</v>
      </c>
      <c r="AR9" s="262" t="s">
        <v>124</v>
      </c>
      <c r="AS9" s="263" t="s">
        <v>148</v>
      </c>
      <c r="AT9" s="263" t="s">
        <v>149</v>
      </c>
      <c r="AU9" s="171">
        <v>1</v>
      </c>
      <c r="AV9" s="260">
        <v>1</v>
      </c>
      <c r="AW9" s="171">
        <v>1</v>
      </c>
      <c r="AX9" s="258">
        <v>46022</v>
      </c>
      <c r="AY9" s="262" t="s">
        <v>124</v>
      </c>
      <c r="AZ9" s="263" t="s">
        <v>148</v>
      </c>
      <c r="BA9" s="263" t="s">
        <v>149</v>
      </c>
      <c r="BB9" s="171">
        <v>1</v>
      </c>
      <c r="BC9" s="260">
        <v>1</v>
      </c>
      <c r="BD9" s="171">
        <v>1</v>
      </c>
      <c r="BE9" s="264"/>
      <c r="BF9" s="264"/>
    </row>
    <row r="10" spans="1:58" s="254" customFormat="1" ht="170.25" customHeight="1" x14ac:dyDescent="0.25">
      <c r="A10" s="265"/>
      <c r="B10" s="266"/>
      <c r="C10" s="253"/>
      <c r="D10" s="253"/>
      <c r="E10" s="266"/>
      <c r="F10" s="266"/>
      <c r="G10" s="253"/>
      <c r="H10" s="266"/>
      <c r="I10" s="266"/>
      <c r="J10" s="266"/>
      <c r="K10" s="266"/>
      <c r="L10" s="266"/>
      <c r="M10" s="266"/>
      <c r="N10" s="266"/>
      <c r="O10" s="266"/>
      <c r="P10" s="266"/>
      <c r="Q10" s="266"/>
      <c r="R10" s="266"/>
      <c r="S10" s="267"/>
      <c r="T10" s="267"/>
      <c r="U10" s="267"/>
      <c r="V10" s="266"/>
      <c r="W10" s="266"/>
      <c r="X10" s="268"/>
      <c r="Y10" s="269"/>
      <c r="Z10" s="266"/>
      <c r="AA10" s="266"/>
      <c r="AB10" s="266"/>
      <c r="AC10" s="269"/>
      <c r="AD10" s="251"/>
      <c r="AE10" s="251"/>
      <c r="AG10" s="252"/>
    </row>
    <row r="11" spans="1:58" x14ac:dyDescent="0.25">
      <c r="C11" s="249"/>
      <c r="D11" s="250"/>
      <c r="G11" s="249"/>
      <c r="X11" s="249"/>
      <c r="Y11" s="249"/>
    </row>
    <row r="12" spans="1:58" x14ac:dyDescent="0.25">
      <c r="C12" s="249"/>
      <c r="D12" s="250"/>
      <c r="G12" s="249"/>
      <c r="X12" s="249"/>
      <c r="Y12" s="249"/>
    </row>
    <row r="13" spans="1:58" x14ac:dyDescent="0.25">
      <c r="C13" s="249"/>
      <c r="D13" s="250"/>
      <c r="G13" s="249"/>
      <c r="X13" s="249"/>
      <c r="Y13" s="249"/>
    </row>
    <row r="14" spans="1:58" x14ac:dyDescent="0.25">
      <c r="C14" s="249"/>
      <c r="D14" s="250"/>
      <c r="G14" s="249"/>
      <c r="X14" s="249"/>
      <c r="Y14" s="249"/>
    </row>
    <row r="15" spans="1:58" x14ac:dyDescent="0.25">
      <c r="C15" s="249"/>
      <c r="D15" s="250"/>
      <c r="G15" s="249"/>
      <c r="X15" s="249"/>
      <c r="Y15" s="249"/>
    </row>
    <row r="16" spans="1:58" x14ac:dyDescent="0.25">
      <c r="C16" s="249"/>
      <c r="D16" s="250"/>
      <c r="G16" s="249"/>
      <c r="X16" s="249"/>
      <c r="Y16" s="249"/>
    </row>
    <row r="17" spans="3:25" x14ac:dyDescent="0.25">
      <c r="C17" s="249"/>
      <c r="D17" s="250"/>
      <c r="G17" s="249"/>
      <c r="X17" s="249"/>
      <c r="Y17" s="249"/>
    </row>
    <row r="18" spans="3:25" x14ac:dyDescent="0.25">
      <c r="C18" s="249"/>
      <c r="D18" s="250"/>
      <c r="G18" s="249"/>
      <c r="X18" s="249"/>
      <c r="Y18" s="249"/>
    </row>
    <row r="19" spans="3:25" x14ac:dyDescent="0.25">
      <c r="C19" s="249"/>
      <c r="D19" s="250"/>
      <c r="G19" s="249"/>
      <c r="X19" s="249"/>
      <c r="Y19" s="249"/>
    </row>
    <row r="20" spans="3:25" x14ac:dyDescent="0.25">
      <c r="C20" s="249"/>
      <c r="D20" s="250"/>
      <c r="G20" s="249"/>
      <c r="X20" s="249"/>
      <c r="Y20" s="249"/>
    </row>
    <row r="21" spans="3:25" x14ac:dyDescent="0.25">
      <c r="C21" s="249"/>
      <c r="D21" s="250"/>
      <c r="G21" s="249"/>
      <c r="X21" s="249"/>
      <c r="Y21" s="249"/>
    </row>
    <row r="22" spans="3:25" x14ac:dyDescent="0.25">
      <c r="C22" s="249"/>
      <c r="D22" s="250"/>
      <c r="G22" s="249"/>
      <c r="X22" s="249"/>
      <c r="Y22" s="249"/>
    </row>
    <row r="23" spans="3:25" x14ac:dyDescent="0.25">
      <c r="C23" s="249"/>
      <c r="D23" s="250"/>
      <c r="G23" s="249"/>
      <c r="X23" s="249"/>
      <c r="Y23" s="249"/>
    </row>
    <row r="24" spans="3:25" x14ac:dyDescent="0.25">
      <c r="C24" s="249"/>
      <c r="D24" s="250"/>
      <c r="G24" s="249"/>
      <c r="X24" s="249"/>
      <c r="Y24" s="249"/>
    </row>
    <row r="25" spans="3:25" x14ac:dyDescent="0.25">
      <c r="C25" s="249"/>
      <c r="D25" s="250"/>
      <c r="G25" s="249"/>
      <c r="X25" s="249"/>
      <c r="Y25" s="249"/>
    </row>
    <row r="26" spans="3:25" x14ac:dyDescent="0.25">
      <c r="C26" s="249"/>
      <c r="D26" s="250"/>
      <c r="G26" s="249"/>
      <c r="X26" s="249"/>
      <c r="Y26" s="249"/>
    </row>
    <row r="27" spans="3:25" x14ac:dyDescent="0.25">
      <c r="C27" s="249"/>
      <c r="D27" s="250"/>
      <c r="G27" s="249"/>
      <c r="X27" s="249"/>
      <c r="Y27" s="249"/>
    </row>
    <row r="28" spans="3:25" x14ac:dyDescent="0.25">
      <c r="C28" s="249"/>
      <c r="D28" s="250"/>
      <c r="G28" s="249"/>
      <c r="X28" s="249"/>
      <c r="Y28" s="249"/>
    </row>
    <row r="29" spans="3:25" x14ac:dyDescent="0.25">
      <c r="C29" s="249"/>
      <c r="D29" s="250"/>
      <c r="G29" s="249"/>
      <c r="X29" s="249"/>
      <c r="Y29" s="249"/>
    </row>
    <row r="30" spans="3:25" x14ac:dyDescent="0.25">
      <c r="C30" s="249"/>
      <c r="D30" s="250"/>
      <c r="G30" s="249"/>
      <c r="X30" s="249"/>
      <c r="Y30" s="249"/>
    </row>
    <row r="31" spans="3:25" x14ac:dyDescent="0.25">
      <c r="C31" s="249"/>
      <c r="G31" s="249"/>
      <c r="X31" s="249"/>
      <c r="Y31" s="249"/>
    </row>
    <row r="32" spans="3:25" x14ac:dyDescent="0.25">
      <c r="C32" s="249"/>
      <c r="G32" s="249"/>
      <c r="X32" s="249"/>
      <c r="Y32" s="249"/>
    </row>
    <row r="33" spans="3:25" x14ac:dyDescent="0.25">
      <c r="C33" s="249"/>
      <c r="G33" s="249"/>
      <c r="X33" s="249"/>
      <c r="Y33" s="249"/>
    </row>
    <row r="34" spans="3:25" x14ac:dyDescent="0.25">
      <c r="C34" s="249"/>
      <c r="G34" s="249"/>
      <c r="X34" s="249"/>
      <c r="Y34" s="249"/>
    </row>
    <row r="35" spans="3:25" x14ac:dyDescent="0.25">
      <c r="C35" s="249"/>
      <c r="G35" s="249"/>
      <c r="X35" s="249"/>
      <c r="Y35" s="249"/>
    </row>
    <row r="36" spans="3:25" x14ac:dyDescent="0.25">
      <c r="C36" s="249"/>
      <c r="G36" s="249"/>
      <c r="X36" s="249"/>
      <c r="Y36" s="249"/>
    </row>
    <row r="37" spans="3:25" x14ac:dyDescent="0.25">
      <c r="C37" s="249"/>
      <c r="G37" s="249"/>
      <c r="X37" s="249"/>
      <c r="Y37" s="249"/>
    </row>
    <row r="38" spans="3:25" x14ac:dyDescent="0.25">
      <c r="C38" s="249"/>
      <c r="G38" s="249"/>
      <c r="X38" s="249"/>
      <c r="Y38" s="249"/>
    </row>
    <row r="39" spans="3:25" x14ac:dyDescent="0.25">
      <c r="C39" s="249"/>
      <c r="G39" s="249"/>
      <c r="X39" s="249"/>
      <c r="Y39" s="249"/>
    </row>
    <row r="40" spans="3:25" x14ac:dyDescent="0.25">
      <c r="C40" s="249"/>
      <c r="X40" s="249"/>
      <c r="Y40" s="249"/>
    </row>
    <row r="41" spans="3:25" x14ac:dyDescent="0.25">
      <c r="C41" s="249"/>
      <c r="X41" s="249"/>
      <c r="Y41" s="249"/>
    </row>
    <row r="42" spans="3:25" x14ac:dyDescent="0.25">
      <c r="C42" s="249"/>
      <c r="X42" s="249"/>
      <c r="Y42" s="249"/>
    </row>
    <row r="43" spans="3:25" x14ac:dyDescent="0.25">
      <c r="C43" s="249"/>
      <c r="X43" s="249"/>
      <c r="Y43" s="249"/>
    </row>
    <row r="44" spans="3:25" x14ac:dyDescent="0.25">
      <c r="C44" s="249"/>
      <c r="X44" s="249"/>
      <c r="Y44" s="249"/>
    </row>
    <row r="45" spans="3:25" x14ac:dyDescent="0.25">
      <c r="C45" s="249"/>
      <c r="X45" s="249"/>
      <c r="Y45" s="249"/>
    </row>
    <row r="46" spans="3:25" x14ac:dyDescent="0.25">
      <c r="C46" s="249"/>
      <c r="X46" s="249"/>
      <c r="Y46" s="249"/>
    </row>
    <row r="47" spans="3:25" x14ac:dyDescent="0.25">
      <c r="C47" s="249"/>
      <c r="X47" s="249"/>
      <c r="Y47" s="249"/>
    </row>
    <row r="48" spans="3:25" x14ac:dyDescent="0.25">
      <c r="C48" s="249"/>
      <c r="X48" s="249"/>
      <c r="Y48" s="249"/>
    </row>
    <row r="49" spans="3:25" x14ac:dyDescent="0.25">
      <c r="C49" s="249"/>
      <c r="X49" s="249"/>
      <c r="Y49" s="249"/>
    </row>
    <row r="50" spans="3:25" x14ac:dyDescent="0.25">
      <c r="C50" s="249"/>
      <c r="X50" s="249"/>
      <c r="Y50" s="249"/>
    </row>
    <row r="51" spans="3:25" x14ac:dyDescent="0.25">
      <c r="C51" s="249"/>
      <c r="X51" s="249"/>
      <c r="Y51" s="249"/>
    </row>
    <row r="52" spans="3:25" x14ac:dyDescent="0.25">
      <c r="C52" s="249"/>
      <c r="X52" s="249"/>
      <c r="Y52" s="249"/>
    </row>
    <row r="53" spans="3:25" x14ac:dyDescent="0.25">
      <c r="C53" s="249"/>
    </row>
    <row r="54" spans="3:25" x14ac:dyDescent="0.25">
      <c r="C54" s="249"/>
    </row>
    <row r="55" spans="3:25" x14ac:dyDescent="0.25">
      <c r="C55" s="270"/>
    </row>
  </sheetData>
  <sheetProtection algorithmName="SHA-512" hashValue="dYSp154wfN22E9yZoJZFzp2k2U2sN+vOAHJCe4ge/9ih+UcJI4/XIVAmbPr3b2fYRUOGp3jl35p/ZeV6J5rD7A==" saltValue="atznl2cn7xrD7jkef4tptw==" spinCount="100000" sheet="1" objects="1" scenarios="1"/>
  <mergeCells count="57">
    <mergeCell ref="O8:O9"/>
    <mergeCell ref="I8:I9"/>
    <mergeCell ref="J8:J9"/>
    <mergeCell ref="K8:K9"/>
    <mergeCell ref="L8:L9"/>
    <mergeCell ref="M8:M9"/>
    <mergeCell ref="N8:N9"/>
    <mergeCell ref="H8:H9"/>
    <mergeCell ref="A8:A9"/>
    <mergeCell ref="B8:B9"/>
    <mergeCell ref="C8:C9"/>
    <mergeCell ref="D8:D9"/>
    <mergeCell ref="E8:E9"/>
    <mergeCell ref="F8:F9"/>
    <mergeCell ref="G8:G9"/>
    <mergeCell ref="BE6:BF6"/>
    <mergeCell ref="W6:W7"/>
    <mergeCell ref="X6:X7"/>
    <mergeCell ref="Y6:Y7"/>
    <mergeCell ref="Z6:Z7"/>
    <mergeCell ref="AA6:AA7"/>
    <mergeCell ref="AB6:AB7"/>
    <mergeCell ref="AC6:AI6"/>
    <mergeCell ref="AJ6:AP6"/>
    <mergeCell ref="AQ6:AW6"/>
    <mergeCell ref="AX6:BD6"/>
    <mergeCell ref="V6:V7"/>
    <mergeCell ref="K6:K7"/>
    <mergeCell ref="L6:L7"/>
    <mergeCell ref="M6:M7"/>
    <mergeCell ref="N6:N7"/>
    <mergeCell ref="O6:O7"/>
    <mergeCell ref="P6:P7"/>
    <mergeCell ref="Q6:Q7"/>
    <mergeCell ref="R6:R7"/>
    <mergeCell ref="S6:S7"/>
    <mergeCell ref="T6:T7"/>
    <mergeCell ref="U6:U7"/>
    <mergeCell ref="J6:J7"/>
    <mergeCell ref="A6:A7"/>
    <mergeCell ref="B6:B7"/>
    <mergeCell ref="C6:C7"/>
    <mergeCell ref="D6:D7"/>
    <mergeCell ref="E6:E7"/>
    <mergeCell ref="F6:F7"/>
    <mergeCell ref="G6:G7"/>
    <mergeCell ref="H6:H7"/>
    <mergeCell ref="I6:I7"/>
    <mergeCell ref="A1:B4"/>
    <mergeCell ref="C1:BD4"/>
    <mergeCell ref="BE3:BE4"/>
    <mergeCell ref="BF3:BF4"/>
    <mergeCell ref="A5:F5"/>
    <mergeCell ref="G5:O5"/>
    <mergeCell ref="P5:Y5"/>
    <mergeCell ref="Z5:AB5"/>
    <mergeCell ref="AC5:BF5"/>
  </mergeCells>
  <pageMargins left="0.7" right="0.7" top="0.75" bottom="0.75" header="0.3" footer="0.3"/>
  <pageSetup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58B17-BAC6-49E0-873E-B432C0F3F545}">
  <sheetPr>
    <tabColor rgb="FF00B050"/>
  </sheetPr>
  <dimension ref="A1:DK62"/>
  <sheetViews>
    <sheetView showGridLines="0" zoomScale="55" zoomScaleNormal="55" workbookViewId="0">
      <pane ySplit="7" topLeftCell="A8" activePane="bottomLeft" state="frozen"/>
      <selection pane="bottomLeft" sqref="A1:XFD1048576"/>
    </sheetView>
  </sheetViews>
  <sheetFormatPr baseColWidth="10" defaultColWidth="11.42578125" defaultRowHeight="15" x14ac:dyDescent="0.25"/>
  <cols>
    <col min="1" max="1" width="11.42578125" style="248" customWidth="1"/>
    <col min="2" max="2" width="24.42578125" style="118" customWidth="1"/>
    <col min="3" max="3" width="26.85546875" style="118" bestFit="1" customWidth="1"/>
    <col min="4" max="4" width="26.85546875" style="251" customWidth="1"/>
    <col min="5" max="5" width="81.28515625" style="118" customWidth="1"/>
    <col min="6" max="6" width="37.140625" style="118" bestFit="1" customWidth="1"/>
    <col min="7" max="7" width="23.85546875" style="118" bestFit="1" customWidth="1"/>
    <col min="8" max="8" width="27.85546875" style="118" bestFit="1" customWidth="1"/>
    <col min="9" max="9" width="38.42578125" style="118" bestFit="1" customWidth="1"/>
    <col min="10" max="10" width="44" style="118" bestFit="1" customWidth="1"/>
    <col min="11" max="11" width="51.140625" style="118" bestFit="1" customWidth="1"/>
    <col min="12" max="12" width="12.42578125" style="118" customWidth="1"/>
    <col min="13" max="13" width="43" style="118" bestFit="1" customWidth="1"/>
    <col min="14" max="14" width="28.42578125" style="118" customWidth="1"/>
    <col min="15" max="15" width="30.42578125" style="118" bestFit="1" customWidth="1"/>
    <col min="16" max="16" width="14" style="118" customWidth="1"/>
    <col min="17" max="17" width="42.7109375" style="118" customWidth="1"/>
    <col min="18" max="18" width="17.28515625" style="118" customWidth="1"/>
    <col min="19" max="19" width="15.42578125" style="118" customWidth="1"/>
    <col min="20" max="21" width="17.7109375" style="118" customWidth="1"/>
    <col min="22" max="23" width="22.85546875" style="118" customWidth="1"/>
    <col min="24" max="24" width="25.28515625" style="118" bestFit="1" customWidth="1"/>
    <col min="25" max="25" width="23" style="118" bestFit="1" customWidth="1"/>
    <col min="26" max="26" width="32.85546875" style="118" bestFit="1" customWidth="1"/>
    <col min="27" max="27" width="23.85546875" style="118" bestFit="1" customWidth="1"/>
    <col min="28" max="28" width="32.5703125" style="118" bestFit="1" customWidth="1"/>
    <col min="29" max="29" width="37.28515625" style="118" bestFit="1" customWidth="1"/>
    <col min="30" max="30" width="46.85546875" style="118" bestFit="1" customWidth="1"/>
    <col min="31" max="31" width="43.42578125" style="118" bestFit="1" customWidth="1"/>
    <col min="32" max="32" width="36" style="118" bestFit="1" customWidth="1"/>
    <col min="33" max="33" width="38.5703125" style="118" bestFit="1" customWidth="1"/>
    <col min="34" max="34" width="38" style="118" bestFit="1" customWidth="1"/>
    <col min="35" max="35" width="31.5703125" style="118" bestFit="1" customWidth="1"/>
    <col min="36" max="36" width="25.5703125" style="118" bestFit="1" customWidth="1"/>
    <col min="37" max="37" width="70.5703125" style="118" customWidth="1"/>
    <col min="38" max="38" width="79.42578125" style="118" bestFit="1" customWidth="1"/>
    <col min="39" max="39" width="29" style="118" bestFit="1" customWidth="1"/>
    <col min="40" max="40" width="35" style="118" bestFit="1" customWidth="1"/>
    <col min="41" max="41" width="38" style="118" bestFit="1" customWidth="1"/>
    <col min="42" max="42" width="31.5703125" style="118" bestFit="1" customWidth="1"/>
    <col min="43" max="43" width="25.5703125" style="382" bestFit="1" customWidth="1"/>
    <col min="44" max="44" width="37" style="382" bestFit="1" customWidth="1"/>
    <col min="45" max="45" width="53.140625" style="382" bestFit="1" customWidth="1"/>
    <col min="46" max="46" width="29.42578125" style="382" customWidth="1"/>
    <col min="47" max="47" width="29.42578125" style="382" bestFit="1" customWidth="1"/>
    <col min="48" max="48" width="24.42578125" style="382" bestFit="1" customWidth="1"/>
    <col min="49" max="49" width="23.42578125" style="382" bestFit="1" customWidth="1"/>
    <col min="50" max="50" width="27.42578125" style="118" customWidth="1"/>
    <col min="51" max="51" width="62" style="118" customWidth="1"/>
    <col min="52" max="52" width="51.7109375" style="118" customWidth="1"/>
    <col min="53" max="53" width="47.7109375" style="118" customWidth="1"/>
    <col min="54" max="54" width="29.42578125" style="118" bestFit="1" customWidth="1"/>
    <col min="55" max="55" width="24.42578125" style="118" bestFit="1" customWidth="1"/>
    <col min="56" max="56" width="23.42578125" style="118" bestFit="1" customWidth="1"/>
    <col min="57" max="57" width="17.28515625" style="118" customWidth="1"/>
    <col min="58" max="58" width="28.85546875" style="118" customWidth="1"/>
    <col min="59" max="16384" width="11.42578125" style="118"/>
  </cols>
  <sheetData>
    <row r="1" spans="1:115" ht="15.75" x14ac:dyDescent="0.25">
      <c r="A1" s="109" t="e" vm="1">
        <v>#VALUE!</v>
      </c>
      <c r="B1" s="109"/>
      <c r="C1" s="110" t="s">
        <v>0</v>
      </c>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2"/>
      <c r="BE1" s="113" t="s">
        <v>1</v>
      </c>
      <c r="BF1" s="114" t="s">
        <v>2</v>
      </c>
    </row>
    <row r="2" spans="1:115" ht="15.75" x14ac:dyDescent="0.25">
      <c r="A2" s="109"/>
      <c r="B2" s="109"/>
      <c r="C2" s="119"/>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1"/>
      <c r="BE2" s="113" t="s">
        <v>3</v>
      </c>
      <c r="BF2" s="122">
        <v>3</v>
      </c>
    </row>
    <row r="3" spans="1:115" x14ac:dyDescent="0.25">
      <c r="A3" s="109"/>
      <c r="B3" s="109"/>
      <c r="C3" s="119"/>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1"/>
      <c r="BE3" s="126" t="s">
        <v>4</v>
      </c>
      <c r="BF3" s="127" t="s">
        <v>5</v>
      </c>
    </row>
    <row r="4" spans="1:115" x14ac:dyDescent="0.25">
      <c r="A4" s="109"/>
      <c r="B4" s="109"/>
      <c r="C4" s="128"/>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30"/>
      <c r="BE4" s="131"/>
      <c r="BF4" s="132"/>
    </row>
    <row r="5" spans="1:115" ht="15.75" x14ac:dyDescent="0.25">
      <c r="A5" s="136" t="s">
        <v>6</v>
      </c>
      <c r="B5" s="136"/>
      <c r="C5" s="136"/>
      <c r="D5" s="136"/>
      <c r="E5" s="136"/>
      <c r="F5" s="136"/>
      <c r="G5" s="137" t="s">
        <v>7</v>
      </c>
      <c r="H5" s="137"/>
      <c r="I5" s="137"/>
      <c r="J5" s="137"/>
      <c r="K5" s="137"/>
      <c r="L5" s="137"/>
      <c r="M5" s="137"/>
      <c r="N5" s="137"/>
      <c r="O5" s="137"/>
      <c r="P5" s="137" t="s">
        <v>8</v>
      </c>
      <c r="Q5" s="137"/>
      <c r="R5" s="137"/>
      <c r="S5" s="137"/>
      <c r="T5" s="137"/>
      <c r="U5" s="137"/>
      <c r="V5" s="137"/>
      <c r="W5" s="137"/>
      <c r="X5" s="137"/>
      <c r="Y5" s="137"/>
      <c r="Z5" s="137" t="s">
        <v>9</v>
      </c>
      <c r="AA5" s="137"/>
      <c r="AB5" s="137"/>
      <c r="AC5" s="138" t="s">
        <v>10</v>
      </c>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40"/>
    </row>
    <row r="6" spans="1:115" ht="30" customHeight="1" x14ac:dyDescent="0.25">
      <c r="A6" s="141" t="s">
        <v>11</v>
      </c>
      <c r="B6" s="141" t="s">
        <v>12</v>
      </c>
      <c r="C6" s="141" t="s">
        <v>13</v>
      </c>
      <c r="D6" s="141" t="s">
        <v>14</v>
      </c>
      <c r="E6" s="141" t="s">
        <v>15</v>
      </c>
      <c r="F6" s="142" t="s">
        <v>16</v>
      </c>
      <c r="G6" s="141" t="s">
        <v>19</v>
      </c>
      <c r="H6" s="141" t="s">
        <v>20</v>
      </c>
      <c r="I6" s="141" t="s">
        <v>21</v>
      </c>
      <c r="J6" s="141" t="s">
        <v>22</v>
      </c>
      <c r="K6" s="141" t="s">
        <v>150</v>
      </c>
      <c r="L6" s="141" t="s">
        <v>24</v>
      </c>
      <c r="M6" s="141" t="s">
        <v>25</v>
      </c>
      <c r="N6" s="141" t="s">
        <v>26</v>
      </c>
      <c r="O6" s="141" t="s">
        <v>27</v>
      </c>
      <c r="P6" s="141" t="s">
        <v>28</v>
      </c>
      <c r="Q6" s="141" t="s">
        <v>29</v>
      </c>
      <c r="R6" s="143" t="s">
        <v>30</v>
      </c>
      <c r="S6" s="141" t="s">
        <v>31</v>
      </c>
      <c r="T6" s="141" t="s">
        <v>32</v>
      </c>
      <c r="U6" s="141" t="s">
        <v>33</v>
      </c>
      <c r="V6" s="141" t="s">
        <v>34</v>
      </c>
      <c r="W6" s="141" t="s">
        <v>35</v>
      </c>
      <c r="X6" s="141" t="s">
        <v>36</v>
      </c>
      <c r="Y6" s="141" t="s">
        <v>37</v>
      </c>
      <c r="Z6" s="141" t="s">
        <v>39</v>
      </c>
      <c r="AA6" s="141" t="s">
        <v>40</v>
      </c>
      <c r="AB6" s="141" t="s">
        <v>41</v>
      </c>
      <c r="AC6" s="141" t="s">
        <v>42</v>
      </c>
      <c r="AD6" s="141"/>
      <c r="AE6" s="141"/>
      <c r="AF6" s="141"/>
      <c r="AG6" s="141"/>
      <c r="AH6" s="141"/>
      <c r="AI6" s="141"/>
      <c r="AJ6" s="137" t="s">
        <v>43</v>
      </c>
      <c r="AK6" s="137"/>
      <c r="AL6" s="137"/>
      <c r="AM6" s="137"/>
      <c r="AN6" s="137"/>
      <c r="AO6" s="137"/>
      <c r="AP6" s="137"/>
      <c r="AQ6" s="137" t="s">
        <v>44</v>
      </c>
      <c r="AR6" s="137"/>
      <c r="AS6" s="137"/>
      <c r="AT6" s="137"/>
      <c r="AU6" s="137"/>
      <c r="AV6" s="137"/>
      <c r="AW6" s="137"/>
      <c r="AX6" s="137" t="s">
        <v>45</v>
      </c>
      <c r="AY6" s="137"/>
      <c r="AZ6" s="137"/>
      <c r="BA6" s="137"/>
      <c r="BB6" s="137"/>
      <c r="BC6" s="137"/>
      <c r="BD6" s="137"/>
      <c r="BE6" s="145" t="s">
        <v>46</v>
      </c>
      <c r="BF6" s="271"/>
    </row>
    <row r="7" spans="1:115" ht="51" x14ac:dyDescent="0.25">
      <c r="A7" s="141"/>
      <c r="B7" s="141"/>
      <c r="C7" s="141"/>
      <c r="D7" s="141"/>
      <c r="E7" s="141"/>
      <c r="F7" s="142"/>
      <c r="G7" s="141"/>
      <c r="H7" s="141"/>
      <c r="I7" s="141"/>
      <c r="J7" s="141"/>
      <c r="K7" s="141"/>
      <c r="L7" s="141"/>
      <c r="M7" s="141"/>
      <c r="N7" s="141"/>
      <c r="O7" s="141"/>
      <c r="P7" s="141"/>
      <c r="Q7" s="141"/>
      <c r="R7" s="146"/>
      <c r="S7" s="141"/>
      <c r="T7" s="141"/>
      <c r="U7" s="141"/>
      <c r="V7" s="141"/>
      <c r="W7" s="141"/>
      <c r="X7" s="141"/>
      <c r="Y7" s="141"/>
      <c r="Z7" s="141"/>
      <c r="AA7" s="141"/>
      <c r="AB7" s="141"/>
      <c r="AC7" s="147" t="s">
        <v>50</v>
      </c>
      <c r="AD7" s="147" t="s">
        <v>51</v>
      </c>
      <c r="AE7" s="147" t="s">
        <v>52</v>
      </c>
      <c r="AF7" s="147" t="s">
        <v>53</v>
      </c>
      <c r="AG7" s="147" t="s">
        <v>54</v>
      </c>
      <c r="AH7" s="147" t="s">
        <v>55</v>
      </c>
      <c r="AI7" s="147" t="s">
        <v>56</v>
      </c>
      <c r="AJ7" s="147" t="s">
        <v>50</v>
      </c>
      <c r="AK7" s="147" t="s">
        <v>51</v>
      </c>
      <c r="AL7" s="147" t="s">
        <v>52</v>
      </c>
      <c r="AM7" s="147" t="s">
        <v>53</v>
      </c>
      <c r="AN7" s="147" t="s">
        <v>54</v>
      </c>
      <c r="AO7" s="147" t="s">
        <v>55</v>
      </c>
      <c r="AP7" s="147" t="s">
        <v>56</v>
      </c>
      <c r="AQ7" s="147" t="s">
        <v>50</v>
      </c>
      <c r="AR7" s="147" t="s">
        <v>51</v>
      </c>
      <c r="AS7" s="147" t="s">
        <v>52</v>
      </c>
      <c r="AT7" s="147" t="s">
        <v>53</v>
      </c>
      <c r="AU7" s="147" t="s">
        <v>54</v>
      </c>
      <c r="AV7" s="147" t="s">
        <v>55</v>
      </c>
      <c r="AW7" s="147" t="s">
        <v>56</v>
      </c>
      <c r="AX7" s="147" t="s">
        <v>50</v>
      </c>
      <c r="AY7" s="147" t="s">
        <v>51</v>
      </c>
      <c r="AZ7" s="147" t="s">
        <v>52</v>
      </c>
      <c r="BA7" s="147" t="s">
        <v>53</v>
      </c>
      <c r="BB7" s="147" t="s">
        <v>54</v>
      </c>
      <c r="BC7" s="147" t="s">
        <v>55</v>
      </c>
      <c r="BD7" s="147" t="s">
        <v>56</v>
      </c>
      <c r="BE7" s="272" t="s">
        <v>57</v>
      </c>
      <c r="BF7" s="273" t="s">
        <v>58</v>
      </c>
    </row>
    <row r="8" spans="1:115" ht="227.25" customHeight="1" x14ac:dyDescent="0.25">
      <c r="A8" s="174">
        <v>13</v>
      </c>
      <c r="B8" s="274" t="s">
        <v>105</v>
      </c>
      <c r="C8" s="275">
        <v>45490</v>
      </c>
      <c r="D8" s="275" t="s">
        <v>60</v>
      </c>
      <c r="E8" s="274" t="s">
        <v>151</v>
      </c>
      <c r="F8" s="150" t="s">
        <v>62</v>
      </c>
      <c r="G8" s="151">
        <v>45506</v>
      </c>
      <c r="H8" s="150" t="s">
        <v>152</v>
      </c>
      <c r="I8" s="150" t="s">
        <v>66</v>
      </c>
      <c r="J8" s="150" t="s">
        <v>66</v>
      </c>
      <c r="K8" s="276" t="s">
        <v>124</v>
      </c>
      <c r="L8" s="150">
        <v>7</v>
      </c>
      <c r="M8" s="150" t="s">
        <v>153</v>
      </c>
      <c r="N8" s="150" t="s">
        <v>154</v>
      </c>
      <c r="O8" s="150" t="s">
        <v>155</v>
      </c>
      <c r="P8" s="154" t="s">
        <v>156</v>
      </c>
      <c r="Q8" s="154" t="s">
        <v>157</v>
      </c>
      <c r="R8" s="175" t="s">
        <v>64</v>
      </c>
      <c r="S8" s="256">
        <v>0.5</v>
      </c>
      <c r="T8" s="256">
        <v>1</v>
      </c>
      <c r="U8" s="256" t="s">
        <v>158</v>
      </c>
      <c r="V8" s="154" t="s">
        <v>154</v>
      </c>
      <c r="W8" s="154" t="s">
        <v>124</v>
      </c>
      <c r="X8" s="277">
        <v>45300</v>
      </c>
      <c r="Y8" s="277">
        <v>45838</v>
      </c>
      <c r="Z8" s="175" t="s">
        <v>64</v>
      </c>
      <c r="AA8" s="175" t="s">
        <v>64</v>
      </c>
      <c r="AB8" s="175" t="s">
        <v>64</v>
      </c>
      <c r="AC8" s="278">
        <v>45747</v>
      </c>
      <c r="AD8" s="154" t="s">
        <v>159</v>
      </c>
      <c r="AE8" s="154" t="s">
        <v>160</v>
      </c>
      <c r="AF8" s="154" t="s">
        <v>161</v>
      </c>
      <c r="AG8" s="279">
        <v>1</v>
      </c>
      <c r="AH8" s="280">
        <v>0.7</v>
      </c>
      <c r="AI8" s="281">
        <v>0.55000000000000004</v>
      </c>
      <c r="AJ8" s="282">
        <v>45838</v>
      </c>
      <c r="AK8" s="283" t="s">
        <v>124</v>
      </c>
      <c r="AL8" s="283" t="s">
        <v>162</v>
      </c>
      <c r="AM8" s="284" t="s">
        <v>163</v>
      </c>
      <c r="AN8" s="285">
        <v>1</v>
      </c>
      <c r="AO8" s="285">
        <v>1</v>
      </c>
      <c r="AP8" s="210">
        <v>0.65</v>
      </c>
      <c r="AQ8" s="286">
        <v>45930</v>
      </c>
      <c r="AR8" s="283" t="s">
        <v>124</v>
      </c>
      <c r="AS8" s="283" t="s">
        <v>162</v>
      </c>
      <c r="AT8" s="284" t="s">
        <v>163</v>
      </c>
      <c r="AU8" s="180">
        <v>1</v>
      </c>
      <c r="AV8" s="180">
        <v>1</v>
      </c>
      <c r="AW8" s="183">
        <v>1</v>
      </c>
      <c r="AX8" s="282">
        <v>46022</v>
      </c>
      <c r="AY8" s="283" t="s">
        <v>124</v>
      </c>
      <c r="AZ8" s="283" t="s">
        <v>162</v>
      </c>
      <c r="BA8" s="284" t="s">
        <v>163</v>
      </c>
      <c r="BB8" s="180">
        <v>1</v>
      </c>
      <c r="BC8" s="180">
        <v>1</v>
      </c>
      <c r="BD8" s="183">
        <v>1</v>
      </c>
      <c r="BE8" s="287"/>
      <c r="BF8" s="288"/>
    </row>
    <row r="9" spans="1:115" ht="270" x14ac:dyDescent="0.25">
      <c r="A9" s="174">
        <v>14</v>
      </c>
      <c r="B9" s="274" t="s">
        <v>105</v>
      </c>
      <c r="C9" s="275">
        <v>45490</v>
      </c>
      <c r="D9" s="289" t="s">
        <v>100</v>
      </c>
      <c r="E9" s="290" t="s">
        <v>164</v>
      </c>
      <c r="F9" s="165"/>
      <c r="G9" s="166"/>
      <c r="H9" s="165"/>
      <c r="I9" s="165"/>
      <c r="J9" s="165"/>
      <c r="K9" s="291"/>
      <c r="L9" s="165"/>
      <c r="M9" s="165"/>
      <c r="N9" s="165"/>
      <c r="O9" s="165"/>
      <c r="P9" s="154" t="s">
        <v>165</v>
      </c>
      <c r="Q9" s="154" t="s">
        <v>166</v>
      </c>
      <c r="R9" s="154" t="s">
        <v>66</v>
      </c>
      <c r="S9" s="256">
        <v>0.5</v>
      </c>
      <c r="T9" s="256">
        <v>1</v>
      </c>
      <c r="U9" s="154" t="s">
        <v>167</v>
      </c>
      <c r="V9" s="154" t="s">
        <v>154</v>
      </c>
      <c r="W9" s="154" t="s">
        <v>124</v>
      </c>
      <c r="X9" s="277">
        <v>45717</v>
      </c>
      <c r="Y9" s="277">
        <v>45899</v>
      </c>
      <c r="Z9" s="175" t="s">
        <v>64</v>
      </c>
      <c r="AA9" s="175" t="s">
        <v>64</v>
      </c>
      <c r="AB9" s="175" t="s">
        <v>64</v>
      </c>
      <c r="AC9" s="278">
        <v>45747</v>
      </c>
      <c r="AD9" s="154" t="s">
        <v>168</v>
      </c>
      <c r="AE9" s="154" t="s">
        <v>169</v>
      </c>
      <c r="AF9" s="154" t="s">
        <v>170</v>
      </c>
      <c r="AG9" s="292">
        <v>0.1</v>
      </c>
      <c r="AH9" s="293">
        <v>0.1666</v>
      </c>
      <c r="AI9" s="294"/>
      <c r="AJ9" s="258">
        <v>45838</v>
      </c>
      <c r="AK9" s="295" t="s">
        <v>171</v>
      </c>
      <c r="AL9" s="259" t="s">
        <v>172</v>
      </c>
      <c r="AM9" s="259" t="s">
        <v>173</v>
      </c>
      <c r="AN9" s="296">
        <v>0.1</v>
      </c>
      <c r="AO9" s="297">
        <v>0.43280000000000002</v>
      </c>
      <c r="AP9" s="298"/>
      <c r="AQ9" s="257">
        <v>45930</v>
      </c>
      <c r="AR9" s="259" t="s">
        <v>174</v>
      </c>
      <c r="AS9" s="259" t="s">
        <v>175</v>
      </c>
      <c r="AT9" s="259" t="s">
        <v>176</v>
      </c>
      <c r="AU9" s="180">
        <v>1</v>
      </c>
      <c r="AV9" s="180">
        <v>1</v>
      </c>
      <c r="AW9" s="186"/>
      <c r="AX9" s="282">
        <v>46022</v>
      </c>
      <c r="AY9" s="283" t="s">
        <v>124</v>
      </c>
      <c r="AZ9" s="283" t="s">
        <v>177</v>
      </c>
      <c r="BA9" s="284" t="s">
        <v>178</v>
      </c>
      <c r="BB9" s="180">
        <v>1</v>
      </c>
      <c r="BC9" s="180">
        <v>1</v>
      </c>
      <c r="BD9" s="186"/>
      <c r="BE9" s="299"/>
      <c r="BF9" s="300"/>
    </row>
    <row r="10" spans="1:115" ht="409.5" customHeight="1" x14ac:dyDescent="0.25">
      <c r="A10" s="174">
        <v>16</v>
      </c>
      <c r="B10" s="274" t="s">
        <v>105</v>
      </c>
      <c r="C10" s="275">
        <v>45490</v>
      </c>
      <c r="D10" s="289" t="s">
        <v>100</v>
      </c>
      <c r="E10" s="301" t="s">
        <v>179</v>
      </c>
      <c r="F10" s="154" t="s">
        <v>112</v>
      </c>
      <c r="G10" s="151">
        <v>45507</v>
      </c>
      <c r="H10" s="150" t="s">
        <v>180</v>
      </c>
      <c r="I10" s="150" t="s">
        <v>66</v>
      </c>
      <c r="J10" s="150" t="s">
        <v>66</v>
      </c>
      <c r="K10" s="302" t="s">
        <v>124</v>
      </c>
      <c r="L10" s="181">
        <v>9</v>
      </c>
      <c r="M10" s="181" t="s">
        <v>181</v>
      </c>
      <c r="N10" s="181" t="s">
        <v>154</v>
      </c>
      <c r="O10" s="181" t="s">
        <v>124</v>
      </c>
      <c r="P10" s="181" t="s">
        <v>182</v>
      </c>
      <c r="Q10" s="181" t="s">
        <v>183</v>
      </c>
      <c r="R10" s="181" t="s">
        <v>66</v>
      </c>
      <c r="S10" s="303">
        <v>1</v>
      </c>
      <c r="T10" s="303">
        <v>1</v>
      </c>
      <c r="U10" s="181" t="s">
        <v>184</v>
      </c>
      <c r="V10" s="181" t="s">
        <v>154</v>
      </c>
      <c r="W10" s="181" t="s">
        <v>124</v>
      </c>
      <c r="X10" s="304">
        <v>45717</v>
      </c>
      <c r="Y10" s="304">
        <v>45991</v>
      </c>
      <c r="Z10" s="152" t="s">
        <v>64</v>
      </c>
      <c r="AA10" s="152" t="s">
        <v>64</v>
      </c>
      <c r="AB10" s="152" t="s">
        <v>64</v>
      </c>
      <c r="AC10" s="305">
        <v>45747</v>
      </c>
      <c r="AD10" s="181" t="s">
        <v>185</v>
      </c>
      <c r="AE10" s="181" t="s">
        <v>186</v>
      </c>
      <c r="AF10" s="150" t="s">
        <v>187</v>
      </c>
      <c r="AG10" s="306">
        <v>0.1</v>
      </c>
      <c r="AH10" s="307">
        <v>0.1111</v>
      </c>
      <c r="AI10" s="308">
        <v>0.1</v>
      </c>
      <c r="AJ10" s="218">
        <v>45838</v>
      </c>
      <c r="AK10" s="209" t="s">
        <v>188</v>
      </c>
      <c r="AL10" s="209" t="s">
        <v>189</v>
      </c>
      <c r="AM10" s="209" t="s">
        <v>190</v>
      </c>
      <c r="AN10" s="210">
        <v>0.25</v>
      </c>
      <c r="AO10" s="309">
        <v>0</v>
      </c>
      <c r="AP10" s="210">
        <v>0.25</v>
      </c>
      <c r="AQ10" s="310">
        <v>45930</v>
      </c>
      <c r="AR10" s="209" t="s">
        <v>191</v>
      </c>
      <c r="AS10" s="209" t="s">
        <v>192</v>
      </c>
      <c r="AT10" s="209" t="s">
        <v>193</v>
      </c>
      <c r="AU10" s="183">
        <v>1</v>
      </c>
      <c r="AV10" s="183">
        <v>1</v>
      </c>
      <c r="AW10" s="183">
        <v>1</v>
      </c>
      <c r="AX10" s="311">
        <v>46022</v>
      </c>
      <c r="AY10" s="312" t="s">
        <v>124</v>
      </c>
      <c r="AZ10" s="312" t="s">
        <v>177</v>
      </c>
      <c r="BA10" s="313" t="s">
        <v>178</v>
      </c>
      <c r="BB10" s="183">
        <v>1</v>
      </c>
      <c r="BC10" s="183">
        <v>1</v>
      </c>
      <c r="BD10" s="183">
        <v>1</v>
      </c>
      <c r="BE10" s="314"/>
      <c r="BF10" s="315"/>
    </row>
    <row r="11" spans="1:115" ht="63.75" customHeight="1" x14ac:dyDescent="0.25">
      <c r="A11" s="174">
        <v>17</v>
      </c>
      <c r="B11" s="274" t="s">
        <v>105</v>
      </c>
      <c r="C11" s="275">
        <v>45490</v>
      </c>
      <c r="D11" s="289" t="s">
        <v>100</v>
      </c>
      <c r="E11" s="176" t="s">
        <v>194</v>
      </c>
      <c r="F11" s="154" t="s">
        <v>111</v>
      </c>
      <c r="G11" s="241"/>
      <c r="H11" s="217"/>
      <c r="I11" s="217"/>
      <c r="J11" s="217"/>
      <c r="K11" s="316"/>
      <c r="L11" s="216"/>
      <c r="M11" s="216"/>
      <c r="N11" s="216"/>
      <c r="O11" s="216"/>
      <c r="P11" s="216"/>
      <c r="Q11" s="216"/>
      <c r="R11" s="216"/>
      <c r="S11" s="216"/>
      <c r="T11" s="216"/>
      <c r="U11" s="216"/>
      <c r="V11" s="216"/>
      <c r="W11" s="216"/>
      <c r="X11" s="317"/>
      <c r="Y11" s="317"/>
      <c r="Z11" s="318"/>
      <c r="AA11" s="318"/>
      <c r="AB11" s="318"/>
      <c r="AC11" s="319"/>
      <c r="AD11" s="319"/>
      <c r="AE11" s="216"/>
      <c r="AF11" s="217"/>
      <c r="AG11" s="320"/>
      <c r="AH11" s="321"/>
      <c r="AI11" s="322"/>
      <c r="AJ11" s="218"/>
      <c r="AK11" s="220"/>
      <c r="AL11" s="220"/>
      <c r="AM11" s="220"/>
      <c r="AN11" s="221"/>
      <c r="AO11" s="219"/>
      <c r="AP11" s="221"/>
      <c r="AQ11" s="323"/>
      <c r="AR11" s="220"/>
      <c r="AS11" s="220"/>
      <c r="AT11" s="220"/>
      <c r="AU11" s="324"/>
      <c r="AV11" s="324"/>
      <c r="AW11" s="324"/>
      <c r="AX11" s="325"/>
      <c r="AY11" s="326"/>
      <c r="AZ11" s="326"/>
      <c r="BA11" s="327"/>
      <c r="BB11" s="324"/>
      <c r="BC11" s="324"/>
      <c r="BD11" s="324"/>
      <c r="BE11" s="328"/>
      <c r="BF11" s="329"/>
    </row>
    <row r="12" spans="1:115" ht="55.5" customHeight="1" x14ac:dyDescent="0.25">
      <c r="A12" s="174">
        <v>18</v>
      </c>
      <c r="B12" s="274" t="s">
        <v>105</v>
      </c>
      <c r="C12" s="275">
        <v>45490</v>
      </c>
      <c r="D12" s="289" t="s">
        <v>100</v>
      </c>
      <c r="E12" s="330" t="s">
        <v>195</v>
      </c>
      <c r="F12" s="154" t="s">
        <v>111</v>
      </c>
      <c r="G12" s="241"/>
      <c r="H12" s="217"/>
      <c r="I12" s="217"/>
      <c r="J12" s="217"/>
      <c r="K12" s="316"/>
      <c r="L12" s="216"/>
      <c r="M12" s="216"/>
      <c r="N12" s="216"/>
      <c r="O12" s="216"/>
      <c r="P12" s="216"/>
      <c r="Q12" s="216"/>
      <c r="R12" s="216"/>
      <c r="S12" s="216"/>
      <c r="T12" s="216"/>
      <c r="U12" s="216"/>
      <c r="V12" s="216"/>
      <c r="W12" s="216"/>
      <c r="X12" s="317"/>
      <c r="Y12" s="317"/>
      <c r="Z12" s="318"/>
      <c r="AA12" s="318"/>
      <c r="AB12" s="318"/>
      <c r="AC12" s="319"/>
      <c r="AD12" s="319"/>
      <c r="AE12" s="216"/>
      <c r="AF12" s="217"/>
      <c r="AG12" s="320"/>
      <c r="AH12" s="321"/>
      <c r="AI12" s="322"/>
      <c r="AJ12" s="218"/>
      <c r="AK12" s="220"/>
      <c r="AL12" s="220"/>
      <c r="AM12" s="220"/>
      <c r="AN12" s="221"/>
      <c r="AO12" s="219"/>
      <c r="AP12" s="221"/>
      <c r="AQ12" s="323"/>
      <c r="AR12" s="220"/>
      <c r="AS12" s="220"/>
      <c r="AT12" s="220"/>
      <c r="AU12" s="324"/>
      <c r="AV12" s="324"/>
      <c r="AW12" s="324"/>
      <c r="AX12" s="325"/>
      <c r="AY12" s="326"/>
      <c r="AZ12" s="326"/>
      <c r="BA12" s="327"/>
      <c r="BB12" s="324"/>
      <c r="BC12" s="324"/>
      <c r="BD12" s="324"/>
      <c r="BE12" s="328"/>
      <c r="BF12" s="329"/>
    </row>
    <row r="13" spans="1:115" ht="77.25" customHeight="1" x14ac:dyDescent="0.25">
      <c r="A13" s="174">
        <v>19</v>
      </c>
      <c r="B13" s="274" t="s">
        <v>105</v>
      </c>
      <c r="C13" s="275">
        <v>45490</v>
      </c>
      <c r="D13" s="289" t="s">
        <v>100</v>
      </c>
      <c r="E13" s="330" t="s">
        <v>196</v>
      </c>
      <c r="F13" s="154" t="s">
        <v>112</v>
      </c>
      <c r="G13" s="166"/>
      <c r="H13" s="165"/>
      <c r="I13" s="165"/>
      <c r="J13" s="165"/>
      <c r="K13" s="331"/>
      <c r="L13" s="184"/>
      <c r="M13" s="184"/>
      <c r="N13" s="184"/>
      <c r="O13" s="184"/>
      <c r="P13" s="184"/>
      <c r="Q13" s="184"/>
      <c r="R13" s="184"/>
      <c r="S13" s="184"/>
      <c r="T13" s="184"/>
      <c r="U13" s="184"/>
      <c r="V13" s="184"/>
      <c r="W13" s="184"/>
      <c r="X13" s="332"/>
      <c r="Y13" s="332"/>
      <c r="Z13" s="167"/>
      <c r="AA13" s="167"/>
      <c r="AB13" s="167"/>
      <c r="AC13" s="333"/>
      <c r="AD13" s="333"/>
      <c r="AE13" s="184"/>
      <c r="AF13" s="165"/>
      <c r="AG13" s="334"/>
      <c r="AH13" s="335"/>
      <c r="AI13" s="336"/>
      <c r="AJ13" s="337"/>
      <c r="AK13" s="229"/>
      <c r="AL13" s="229"/>
      <c r="AM13" s="229"/>
      <c r="AN13" s="230"/>
      <c r="AO13" s="228"/>
      <c r="AP13" s="230"/>
      <c r="AQ13" s="338"/>
      <c r="AR13" s="229"/>
      <c r="AS13" s="229"/>
      <c r="AT13" s="229"/>
      <c r="AU13" s="186"/>
      <c r="AV13" s="186"/>
      <c r="AW13" s="186"/>
      <c r="AX13" s="339"/>
      <c r="AY13" s="340"/>
      <c r="AZ13" s="340"/>
      <c r="BA13" s="341"/>
      <c r="BB13" s="186"/>
      <c r="BC13" s="186"/>
      <c r="BD13" s="186"/>
      <c r="BE13" s="342"/>
      <c r="BF13" s="343"/>
    </row>
    <row r="14" spans="1:115" ht="270" x14ac:dyDescent="0.25">
      <c r="A14" s="174">
        <v>23</v>
      </c>
      <c r="B14" s="274" t="s">
        <v>105</v>
      </c>
      <c r="C14" s="275">
        <v>45490</v>
      </c>
      <c r="D14" s="158" t="s">
        <v>102</v>
      </c>
      <c r="E14" s="155" t="s">
        <v>197</v>
      </c>
      <c r="F14" s="154" t="s">
        <v>109</v>
      </c>
      <c r="G14" s="158">
        <v>45509</v>
      </c>
      <c r="H14" s="154" t="s">
        <v>198</v>
      </c>
      <c r="I14" s="154" t="s">
        <v>129</v>
      </c>
      <c r="J14" s="154" t="s">
        <v>129</v>
      </c>
      <c r="K14" s="344" t="s">
        <v>124</v>
      </c>
      <c r="L14" s="239">
        <v>12</v>
      </c>
      <c r="M14" s="154" t="s">
        <v>199</v>
      </c>
      <c r="N14" s="239" t="s">
        <v>154</v>
      </c>
      <c r="O14" s="239" t="s">
        <v>155</v>
      </c>
      <c r="P14" s="239" t="s">
        <v>200</v>
      </c>
      <c r="Q14" s="154" t="s">
        <v>199</v>
      </c>
      <c r="R14" s="239" t="s">
        <v>66</v>
      </c>
      <c r="S14" s="280">
        <v>1</v>
      </c>
      <c r="T14" s="280">
        <v>1</v>
      </c>
      <c r="U14" s="154" t="s">
        <v>184</v>
      </c>
      <c r="V14" s="239" t="s">
        <v>154</v>
      </c>
      <c r="W14" s="154" t="s">
        <v>124</v>
      </c>
      <c r="X14" s="277">
        <v>45717</v>
      </c>
      <c r="Y14" s="277">
        <v>45869</v>
      </c>
      <c r="Z14" s="175" t="s">
        <v>64</v>
      </c>
      <c r="AA14" s="175" t="s">
        <v>64</v>
      </c>
      <c r="AB14" s="175" t="s">
        <v>64</v>
      </c>
      <c r="AC14" s="278">
        <v>45747</v>
      </c>
      <c r="AD14" s="345" t="s">
        <v>201</v>
      </c>
      <c r="AE14" s="189" t="s">
        <v>202</v>
      </c>
      <c r="AF14" s="154" t="s">
        <v>203</v>
      </c>
      <c r="AG14" s="279">
        <v>0.2</v>
      </c>
      <c r="AH14" s="280">
        <v>0.2</v>
      </c>
      <c r="AI14" s="346">
        <v>0.2</v>
      </c>
      <c r="AJ14" s="347">
        <v>45838</v>
      </c>
      <c r="AK14" s="348" t="s">
        <v>204</v>
      </c>
      <c r="AL14" s="349" t="s">
        <v>205</v>
      </c>
      <c r="AM14" s="170" t="s">
        <v>206</v>
      </c>
      <c r="AN14" s="171">
        <v>1</v>
      </c>
      <c r="AO14" s="171">
        <v>1</v>
      </c>
      <c r="AP14" s="171">
        <v>1</v>
      </c>
      <c r="AQ14" s="286">
        <v>45930</v>
      </c>
      <c r="AR14" s="283" t="s">
        <v>124</v>
      </c>
      <c r="AS14" s="283" t="s">
        <v>207</v>
      </c>
      <c r="AT14" s="284" t="s">
        <v>208</v>
      </c>
      <c r="AU14" s="171">
        <v>1</v>
      </c>
      <c r="AV14" s="171">
        <v>1</v>
      </c>
      <c r="AW14" s="171">
        <v>1</v>
      </c>
      <c r="AX14" s="282">
        <v>46022</v>
      </c>
      <c r="AY14" s="283" t="s">
        <v>124</v>
      </c>
      <c r="AZ14" s="283" t="s">
        <v>207</v>
      </c>
      <c r="BA14" s="284" t="s">
        <v>163</v>
      </c>
      <c r="BB14" s="171">
        <v>1</v>
      </c>
      <c r="BC14" s="171">
        <v>1</v>
      </c>
      <c r="BD14" s="171">
        <v>1</v>
      </c>
      <c r="BE14" s="350"/>
      <c r="BF14" s="351"/>
    </row>
    <row r="15" spans="1:115" ht="279" customHeight="1" x14ac:dyDescent="0.25">
      <c r="A15" s="352">
        <v>26</v>
      </c>
      <c r="B15" s="274" t="s">
        <v>105</v>
      </c>
      <c r="C15" s="275">
        <v>45490</v>
      </c>
      <c r="D15" s="275" t="s">
        <v>100</v>
      </c>
      <c r="E15" s="353" t="s">
        <v>209</v>
      </c>
      <c r="F15" s="274" t="s">
        <v>109</v>
      </c>
      <c r="G15" s="275">
        <v>45516</v>
      </c>
      <c r="H15" s="274" t="s">
        <v>210</v>
      </c>
      <c r="I15" s="274" t="s">
        <v>66</v>
      </c>
      <c r="J15" s="274" t="s">
        <v>66</v>
      </c>
      <c r="K15" s="354" t="s">
        <v>124</v>
      </c>
      <c r="L15" s="355">
        <v>13</v>
      </c>
      <c r="M15" s="274" t="s">
        <v>211</v>
      </c>
      <c r="N15" s="355" t="s">
        <v>154</v>
      </c>
      <c r="O15" s="355" t="s">
        <v>155</v>
      </c>
      <c r="P15" s="355" t="s">
        <v>212</v>
      </c>
      <c r="Q15" s="274" t="s">
        <v>213</v>
      </c>
      <c r="R15" s="355" t="s">
        <v>66</v>
      </c>
      <c r="S15" s="356">
        <v>1</v>
      </c>
      <c r="T15" s="356">
        <v>1</v>
      </c>
      <c r="U15" s="274" t="s">
        <v>184</v>
      </c>
      <c r="V15" s="355" t="s">
        <v>154</v>
      </c>
      <c r="W15" s="154" t="s">
        <v>124</v>
      </c>
      <c r="X15" s="357">
        <v>45505</v>
      </c>
      <c r="Y15" s="357">
        <v>45838</v>
      </c>
      <c r="Z15" s="175" t="s">
        <v>64</v>
      </c>
      <c r="AA15" s="175" t="s">
        <v>64</v>
      </c>
      <c r="AB15" s="175" t="s">
        <v>64</v>
      </c>
      <c r="AC15" s="358">
        <v>45748</v>
      </c>
      <c r="AD15" s="345" t="s">
        <v>214</v>
      </c>
      <c r="AE15" s="189" t="s">
        <v>215</v>
      </c>
      <c r="AF15" s="155" t="s">
        <v>216</v>
      </c>
      <c r="AG15" s="359">
        <v>0.55000000000000004</v>
      </c>
      <c r="AH15" s="360">
        <v>0.72719999999999996</v>
      </c>
      <c r="AI15" s="361">
        <v>0.55000000000000004</v>
      </c>
      <c r="AJ15" s="347">
        <v>45838</v>
      </c>
      <c r="AK15" s="362" t="s">
        <v>217</v>
      </c>
      <c r="AL15" s="363" t="s">
        <v>218</v>
      </c>
      <c r="AM15" s="170" t="s">
        <v>206</v>
      </c>
      <c r="AN15" s="171">
        <v>1</v>
      </c>
      <c r="AO15" s="171">
        <v>1</v>
      </c>
      <c r="AP15" s="171">
        <v>1</v>
      </c>
      <c r="AQ15" s="286">
        <v>45930</v>
      </c>
      <c r="AR15" s="283" t="s">
        <v>124</v>
      </c>
      <c r="AS15" s="283" t="s">
        <v>207</v>
      </c>
      <c r="AT15" s="284" t="s">
        <v>208</v>
      </c>
      <c r="AU15" s="171">
        <v>1</v>
      </c>
      <c r="AV15" s="171">
        <v>1</v>
      </c>
      <c r="AW15" s="171">
        <v>1</v>
      </c>
      <c r="AX15" s="282">
        <v>46022</v>
      </c>
      <c r="AY15" s="283" t="s">
        <v>124</v>
      </c>
      <c r="AZ15" s="283" t="s">
        <v>207</v>
      </c>
      <c r="BA15" s="284" t="s">
        <v>163</v>
      </c>
      <c r="BB15" s="171">
        <v>1</v>
      </c>
      <c r="BC15" s="171">
        <v>1</v>
      </c>
      <c r="BD15" s="171">
        <v>1</v>
      </c>
      <c r="BE15" s="364"/>
      <c r="BF15" s="351"/>
    </row>
    <row r="16" spans="1:115" s="173" customFormat="1" ht="153" customHeight="1" x14ac:dyDescent="0.25">
      <c r="A16" s="149">
        <v>2</v>
      </c>
      <c r="B16" s="150" t="s">
        <v>59</v>
      </c>
      <c r="C16" s="151">
        <v>45526</v>
      </c>
      <c r="D16" s="151" t="s">
        <v>102</v>
      </c>
      <c r="E16" s="153" t="s">
        <v>219</v>
      </c>
      <c r="F16" s="150" t="s">
        <v>62</v>
      </c>
      <c r="G16" s="207">
        <v>45555</v>
      </c>
      <c r="H16" s="203" t="s">
        <v>220</v>
      </c>
      <c r="I16" s="203" t="s">
        <v>66</v>
      </c>
      <c r="J16" s="203" t="s">
        <v>66</v>
      </c>
      <c r="K16" s="365" t="s">
        <v>124</v>
      </c>
      <c r="L16" s="203">
        <v>15</v>
      </c>
      <c r="M16" s="203" t="s">
        <v>221</v>
      </c>
      <c r="N16" s="366" t="s">
        <v>154</v>
      </c>
      <c r="O16" s="203" t="s">
        <v>68</v>
      </c>
      <c r="P16" s="239" t="s">
        <v>222</v>
      </c>
      <c r="Q16" s="154" t="s">
        <v>223</v>
      </c>
      <c r="R16" s="154" t="s">
        <v>66</v>
      </c>
      <c r="S16" s="280">
        <v>0.7</v>
      </c>
      <c r="T16" s="256">
        <v>1</v>
      </c>
      <c r="U16" s="154" t="s">
        <v>224</v>
      </c>
      <c r="V16" s="239" t="s">
        <v>154</v>
      </c>
      <c r="W16" s="154" t="s">
        <v>124</v>
      </c>
      <c r="X16" s="367">
        <v>45689</v>
      </c>
      <c r="Y16" s="368">
        <v>46022</v>
      </c>
      <c r="Z16" s="175" t="s">
        <v>64</v>
      </c>
      <c r="AA16" s="175" t="s">
        <v>64</v>
      </c>
      <c r="AB16" s="175" t="s">
        <v>64</v>
      </c>
      <c r="AC16" s="278">
        <v>45747</v>
      </c>
      <c r="AD16" s="189" t="s">
        <v>225</v>
      </c>
      <c r="AE16" s="189" t="s">
        <v>226</v>
      </c>
      <c r="AF16" s="154" t="s">
        <v>227</v>
      </c>
      <c r="AG16" s="369">
        <v>0.4</v>
      </c>
      <c r="AH16" s="293">
        <v>0.18179999999999999</v>
      </c>
      <c r="AI16" s="370">
        <v>0.31</v>
      </c>
      <c r="AJ16" s="347">
        <v>45838</v>
      </c>
      <c r="AK16" s="371" t="s">
        <v>228</v>
      </c>
      <c r="AL16" s="168" t="s">
        <v>229</v>
      </c>
      <c r="AM16" s="170" t="s">
        <v>230</v>
      </c>
      <c r="AN16" s="171">
        <v>0.71399999999999997</v>
      </c>
      <c r="AO16" s="372">
        <v>0.71399999999999997</v>
      </c>
      <c r="AP16" s="372">
        <v>0.71399999999999997</v>
      </c>
      <c r="AQ16" s="373">
        <v>45930</v>
      </c>
      <c r="AR16" s="170" t="s">
        <v>231</v>
      </c>
      <c r="AS16" s="170" t="s">
        <v>232</v>
      </c>
      <c r="AT16" s="170" t="s">
        <v>233</v>
      </c>
      <c r="AU16" s="374">
        <v>0.78569999999999995</v>
      </c>
      <c r="AV16" s="374">
        <v>0.72370000000000001</v>
      </c>
      <c r="AW16" s="183">
        <f>+(AU17+AU16)/2</f>
        <v>0.89284999999999992</v>
      </c>
      <c r="AX16" s="258">
        <v>46022</v>
      </c>
      <c r="AY16" s="170" t="s">
        <v>234</v>
      </c>
      <c r="AZ16" s="170" t="s">
        <v>235</v>
      </c>
      <c r="BA16" s="170" t="s">
        <v>236</v>
      </c>
      <c r="BB16" s="171">
        <v>1</v>
      </c>
      <c r="BC16" s="171">
        <v>1</v>
      </c>
      <c r="BD16" s="210">
        <v>1</v>
      </c>
      <c r="BE16" s="375"/>
      <c r="BF16" s="376"/>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row>
    <row r="17" spans="1:115" s="173" customFormat="1" ht="180" customHeight="1" x14ac:dyDescent="0.25">
      <c r="A17" s="164"/>
      <c r="B17" s="165"/>
      <c r="C17" s="166"/>
      <c r="D17" s="166"/>
      <c r="E17" s="377"/>
      <c r="F17" s="165"/>
      <c r="G17" s="207"/>
      <c r="H17" s="203"/>
      <c r="I17" s="203"/>
      <c r="J17" s="203"/>
      <c r="K17" s="365"/>
      <c r="L17" s="203"/>
      <c r="M17" s="203"/>
      <c r="N17" s="366"/>
      <c r="O17" s="203"/>
      <c r="P17" s="239" t="s">
        <v>237</v>
      </c>
      <c r="Q17" s="154" t="s">
        <v>238</v>
      </c>
      <c r="R17" s="239" t="s">
        <v>66</v>
      </c>
      <c r="S17" s="280">
        <v>0.3</v>
      </c>
      <c r="T17" s="280">
        <v>1</v>
      </c>
      <c r="U17" s="154" t="s">
        <v>239</v>
      </c>
      <c r="V17" s="239" t="s">
        <v>154</v>
      </c>
      <c r="W17" s="154" t="s">
        <v>124</v>
      </c>
      <c r="X17" s="378">
        <v>45689</v>
      </c>
      <c r="Y17" s="368">
        <v>46022</v>
      </c>
      <c r="Z17" s="175" t="s">
        <v>64</v>
      </c>
      <c r="AA17" s="175" t="s">
        <v>64</v>
      </c>
      <c r="AB17" s="175" t="s">
        <v>64</v>
      </c>
      <c r="AC17" s="278">
        <v>45747</v>
      </c>
      <c r="AD17" s="189" t="s">
        <v>240</v>
      </c>
      <c r="AE17" s="189" t="s">
        <v>241</v>
      </c>
      <c r="AF17" s="154" t="s">
        <v>242</v>
      </c>
      <c r="AG17" s="359">
        <v>0.1</v>
      </c>
      <c r="AH17" s="293">
        <v>0.18179999999999999</v>
      </c>
      <c r="AI17" s="379"/>
      <c r="AJ17" s="347">
        <v>45838</v>
      </c>
      <c r="AK17" s="371" t="s">
        <v>243</v>
      </c>
      <c r="AL17" s="168" t="s">
        <v>244</v>
      </c>
      <c r="AM17" s="170" t="s">
        <v>245</v>
      </c>
      <c r="AN17" s="380">
        <v>0.66</v>
      </c>
      <c r="AO17" s="372">
        <v>0.85299999999999998</v>
      </c>
      <c r="AP17" s="372">
        <v>0.85299999999999998</v>
      </c>
      <c r="AQ17" s="373">
        <v>45930</v>
      </c>
      <c r="AR17" s="170" t="s">
        <v>246</v>
      </c>
      <c r="AS17" s="170" t="s">
        <v>247</v>
      </c>
      <c r="AT17" s="170" t="s">
        <v>248</v>
      </c>
      <c r="AU17" s="180">
        <v>1</v>
      </c>
      <c r="AV17" s="180">
        <v>1</v>
      </c>
      <c r="AW17" s="186"/>
      <c r="AX17" s="282">
        <v>46022</v>
      </c>
      <c r="AY17" s="283" t="s">
        <v>124</v>
      </c>
      <c r="AZ17" s="283" t="s">
        <v>177</v>
      </c>
      <c r="BA17" s="284" t="s">
        <v>249</v>
      </c>
      <c r="BB17" s="171">
        <v>1</v>
      </c>
      <c r="BC17" s="171">
        <v>1</v>
      </c>
      <c r="BD17" s="230"/>
      <c r="BE17" s="375"/>
      <c r="BF17" s="376"/>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row>
    <row r="18" spans="1:115" x14ac:dyDescent="0.25">
      <c r="C18" s="249"/>
      <c r="D18" s="268"/>
      <c r="G18" s="249"/>
      <c r="H18" s="381"/>
      <c r="X18" s="249"/>
      <c r="Y18" s="249"/>
      <c r="AS18" s="168"/>
    </row>
    <row r="19" spans="1:115" x14ac:dyDescent="0.25">
      <c r="C19" s="249"/>
      <c r="D19" s="268"/>
      <c r="G19" s="249"/>
      <c r="X19" s="249"/>
      <c r="Y19" s="249"/>
    </row>
    <row r="20" spans="1:115" x14ac:dyDescent="0.25">
      <c r="C20" s="249"/>
      <c r="D20" s="268"/>
      <c r="G20" s="249"/>
      <c r="X20" s="249"/>
      <c r="Y20" s="249"/>
    </row>
    <row r="21" spans="1:115" x14ac:dyDescent="0.25">
      <c r="C21" s="249"/>
      <c r="D21" s="268"/>
      <c r="G21" s="249"/>
      <c r="X21" s="249"/>
      <c r="Y21" s="249"/>
    </row>
    <row r="22" spans="1:115" x14ac:dyDescent="0.25">
      <c r="C22" s="249"/>
      <c r="D22" s="268"/>
      <c r="G22" s="249"/>
      <c r="X22" s="249"/>
      <c r="Y22" s="249"/>
    </row>
    <row r="23" spans="1:115" x14ac:dyDescent="0.25">
      <c r="C23" s="249"/>
      <c r="D23" s="268"/>
      <c r="G23" s="249"/>
      <c r="X23" s="249"/>
      <c r="Y23" s="249"/>
    </row>
    <row r="24" spans="1:115" x14ac:dyDescent="0.25">
      <c r="C24" s="249"/>
      <c r="D24" s="268"/>
      <c r="G24" s="249"/>
      <c r="X24" s="249"/>
      <c r="Y24" s="249"/>
    </row>
    <row r="25" spans="1:115" x14ac:dyDescent="0.25">
      <c r="C25" s="249"/>
      <c r="D25" s="268"/>
      <c r="G25" s="249"/>
      <c r="X25" s="249"/>
      <c r="Y25" s="249"/>
    </row>
    <row r="26" spans="1:115" x14ac:dyDescent="0.25">
      <c r="C26" s="249"/>
      <c r="D26" s="268"/>
      <c r="G26" s="249"/>
      <c r="X26" s="249"/>
      <c r="Y26" s="249"/>
    </row>
    <row r="27" spans="1:115" x14ac:dyDescent="0.25">
      <c r="C27" s="249"/>
      <c r="D27" s="268"/>
      <c r="G27" s="249"/>
      <c r="X27" s="249"/>
      <c r="Y27" s="249"/>
    </row>
    <row r="28" spans="1:115" x14ac:dyDescent="0.25">
      <c r="C28" s="249"/>
      <c r="D28" s="268"/>
      <c r="G28" s="249"/>
      <c r="X28" s="249"/>
      <c r="Y28" s="249"/>
    </row>
    <row r="29" spans="1:115" x14ac:dyDescent="0.25">
      <c r="C29" s="249"/>
      <c r="D29" s="268"/>
      <c r="G29" s="249"/>
      <c r="X29" s="249"/>
      <c r="Y29" s="249"/>
    </row>
    <row r="30" spans="1:115" x14ac:dyDescent="0.25">
      <c r="C30" s="249"/>
      <c r="D30" s="268"/>
      <c r="G30" s="249"/>
      <c r="X30" s="249"/>
      <c r="Y30" s="249"/>
    </row>
    <row r="31" spans="1:115" x14ac:dyDescent="0.25">
      <c r="C31" s="249"/>
      <c r="D31" s="268"/>
      <c r="G31" s="249"/>
      <c r="X31" s="249"/>
      <c r="Y31" s="249"/>
    </row>
    <row r="32" spans="1:115" x14ac:dyDescent="0.25">
      <c r="C32" s="249"/>
      <c r="D32" s="268"/>
      <c r="G32" s="249"/>
      <c r="X32" s="249"/>
      <c r="Y32" s="249"/>
    </row>
    <row r="33" spans="3:25" x14ac:dyDescent="0.25">
      <c r="C33" s="249"/>
      <c r="D33" s="268"/>
      <c r="G33" s="249"/>
      <c r="X33" s="249"/>
      <c r="Y33" s="249"/>
    </row>
    <row r="34" spans="3:25" x14ac:dyDescent="0.25">
      <c r="C34" s="249"/>
      <c r="D34" s="268"/>
      <c r="G34" s="249"/>
      <c r="X34" s="249"/>
      <c r="Y34" s="249"/>
    </row>
    <row r="35" spans="3:25" x14ac:dyDescent="0.25">
      <c r="C35" s="249"/>
      <c r="D35" s="268"/>
      <c r="G35" s="249"/>
      <c r="X35" s="249"/>
      <c r="Y35" s="249"/>
    </row>
    <row r="36" spans="3:25" x14ac:dyDescent="0.25">
      <c r="C36" s="249"/>
      <c r="D36" s="268"/>
      <c r="G36" s="249"/>
      <c r="X36" s="249"/>
      <c r="Y36" s="249"/>
    </row>
    <row r="37" spans="3:25" x14ac:dyDescent="0.25">
      <c r="C37" s="249"/>
      <c r="D37" s="268"/>
      <c r="G37" s="249"/>
      <c r="X37" s="249"/>
      <c r="Y37" s="249"/>
    </row>
    <row r="38" spans="3:25" x14ac:dyDescent="0.25">
      <c r="C38" s="249"/>
      <c r="G38" s="249"/>
      <c r="X38" s="249"/>
      <c r="Y38" s="249"/>
    </row>
    <row r="39" spans="3:25" x14ac:dyDescent="0.25">
      <c r="C39" s="249"/>
      <c r="G39" s="249"/>
      <c r="X39" s="249"/>
      <c r="Y39" s="249"/>
    </row>
    <row r="40" spans="3:25" x14ac:dyDescent="0.25">
      <c r="C40" s="249"/>
      <c r="G40" s="249"/>
      <c r="X40" s="249"/>
      <c r="Y40" s="249"/>
    </row>
    <row r="41" spans="3:25" x14ac:dyDescent="0.25">
      <c r="C41" s="249"/>
      <c r="G41" s="249"/>
      <c r="X41" s="249"/>
      <c r="Y41" s="249"/>
    </row>
    <row r="42" spans="3:25" x14ac:dyDescent="0.25">
      <c r="C42" s="249"/>
      <c r="G42" s="249"/>
      <c r="X42" s="249"/>
      <c r="Y42" s="249"/>
    </row>
    <row r="43" spans="3:25" x14ac:dyDescent="0.25">
      <c r="C43" s="249"/>
      <c r="G43" s="249"/>
      <c r="X43" s="249"/>
      <c r="Y43" s="249"/>
    </row>
    <row r="44" spans="3:25" x14ac:dyDescent="0.25">
      <c r="C44" s="249"/>
      <c r="G44" s="249"/>
      <c r="X44" s="249"/>
      <c r="Y44" s="249"/>
    </row>
    <row r="45" spans="3:25" x14ac:dyDescent="0.25">
      <c r="C45" s="249"/>
      <c r="G45" s="249"/>
      <c r="X45" s="249"/>
      <c r="Y45" s="249"/>
    </row>
    <row r="46" spans="3:25" x14ac:dyDescent="0.25">
      <c r="C46" s="249"/>
      <c r="G46" s="249"/>
      <c r="X46" s="249"/>
      <c r="Y46" s="249"/>
    </row>
    <row r="47" spans="3:25" x14ac:dyDescent="0.25">
      <c r="C47" s="249"/>
      <c r="X47" s="249"/>
      <c r="Y47" s="249"/>
    </row>
    <row r="48" spans="3:25" x14ac:dyDescent="0.25">
      <c r="C48" s="249"/>
      <c r="X48" s="249"/>
      <c r="Y48" s="249"/>
    </row>
    <row r="49" spans="3:25" x14ac:dyDescent="0.25">
      <c r="C49" s="249"/>
      <c r="X49" s="249"/>
      <c r="Y49" s="249"/>
    </row>
    <row r="50" spans="3:25" x14ac:dyDescent="0.25">
      <c r="C50" s="249"/>
      <c r="X50" s="249"/>
      <c r="Y50" s="249"/>
    </row>
    <row r="51" spans="3:25" x14ac:dyDescent="0.25">
      <c r="C51" s="249"/>
      <c r="X51" s="249"/>
      <c r="Y51" s="249"/>
    </row>
    <row r="52" spans="3:25" x14ac:dyDescent="0.25">
      <c r="C52" s="249"/>
      <c r="X52" s="249"/>
      <c r="Y52" s="249"/>
    </row>
    <row r="53" spans="3:25" x14ac:dyDescent="0.25">
      <c r="C53" s="249"/>
      <c r="X53" s="249"/>
      <c r="Y53" s="249"/>
    </row>
    <row r="54" spans="3:25" x14ac:dyDescent="0.25">
      <c r="C54" s="249"/>
      <c r="X54" s="249"/>
      <c r="Y54" s="249"/>
    </row>
    <row r="55" spans="3:25" x14ac:dyDescent="0.25">
      <c r="C55" s="249"/>
      <c r="X55" s="249"/>
      <c r="Y55" s="249"/>
    </row>
    <row r="56" spans="3:25" x14ac:dyDescent="0.25">
      <c r="C56" s="249"/>
      <c r="X56" s="249"/>
      <c r="Y56" s="249"/>
    </row>
    <row r="57" spans="3:25" x14ac:dyDescent="0.25">
      <c r="C57" s="249"/>
      <c r="X57" s="249"/>
      <c r="Y57" s="249"/>
    </row>
    <row r="58" spans="3:25" x14ac:dyDescent="0.25">
      <c r="C58" s="249"/>
      <c r="X58" s="249"/>
      <c r="Y58" s="249"/>
    </row>
    <row r="59" spans="3:25" x14ac:dyDescent="0.25">
      <c r="C59" s="249"/>
      <c r="X59" s="249"/>
      <c r="Y59" s="249"/>
    </row>
    <row r="60" spans="3:25" x14ac:dyDescent="0.25">
      <c r="C60" s="249"/>
    </row>
    <row r="61" spans="3:25" x14ac:dyDescent="0.25">
      <c r="C61" s="249"/>
    </row>
    <row r="62" spans="3:25" x14ac:dyDescent="0.25">
      <c r="C62" s="270"/>
    </row>
  </sheetData>
  <sheetProtection algorithmName="SHA-512" hashValue="Y5v+p02xOUSY6l6G4HHlnOl/E+90REZMivE5V6NhK5yTlTpQeJHkSYBKlV4n1NqgBjWB8m2ghBCc8pcsB+445w==" saltValue="zprN26ZygOGPd6BUGWRrnw==" spinCount="100000" sheet="1" selectLockedCells="1"/>
  <autoFilter ref="A7:DK7" xr:uid="{3F558B17-BAC6-49E0-873E-B432C0F3F545}"/>
  <mergeCells count="126">
    <mergeCell ref="AX6:BD6"/>
    <mergeCell ref="AJ10:AJ13"/>
    <mergeCell ref="D16:D17"/>
    <mergeCell ref="C16:C17"/>
    <mergeCell ref="B16:B17"/>
    <mergeCell ref="A16:A17"/>
    <mergeCell ref="F16:F17"/>
    <mergeCell ref="E16:E17"/>
    <mergeCell ref="K16:K17"/>
    <mergeCell ref="J16:J17"/>
    <mergeCell ref="I16:I17"/>
    <mergeCell ref="G16:G17"/>
    <mergeCell ref="H16:H17"/>
    <mergeCell ref="O16:O17"/>
    <mergeCell ref="N16:N17"/>
    <mergeCell ref="M16:M17"/>
    <mergeCell ref="L16:L17"/>
    <mergeCell ref="AD10:AD13"/>
    <mergeCell ref="AE10:AE13"/>
    <mergeCell ref="AF10:AF13"/>
    <mergeCell ref="AG10:AG13"/>
    <mergeCell ref="AP8:AP9"/>
    <mergeCell ref="BD8:BD9"/>
    <mergeCell ref="W10:W13"/>
    <mergeCell ref="X10:X13"/>
    <mergeCell ref="Y10:Y13"/>
    <mergeCell ref="Z10:Z13"/>
    <mergeCell ref="AA10:AA13"/>
    <mergeCell ref="BF3:BF4"/>
    <mergeCell ref="A5:F5"/>
    <mergeCell ref="G5:O5"/>
    <mergeCell ref="P5:Y5"/>
    <mergeCell ref="Z5:AB5"/>
    <mergeCell ref="AC5:BF5"/>
    <mergeCell ref="H6:H7"/>
    <mergeCell ref="I6:I7"/>
    <mergeCell ref="J6:J7"/>
    <mergeCell ref="A6:A7"/>
    <mergeCell ref="B6:B7"/>
    <mergeCell ref="C6:C7"/>
    <mergeCell ref="D6:D7"/>
    <mergeCell ref="E6:E7"/>
    <mergeCell ref="F6:F7"/>
    <mergeCell ref="AJ6:AP6"/>
    <mergeCell ref="AQ6:AW6"/>
    <mergeCell ref="Q6:Q7"/>
    <mergeCell ref="F8:F9"/>
    <mergeCell ref="R6:R7"/>
    <mergeCell ref="S6:S7"/>
    <mergeCell ref="T6:T7"/>
    <mergeCell ref="U6:U7"/>
    <mergeCell ref="V6:V7"/>
    <mergeCell ref="K6:K7"/>
    <mergeCell ref="L6:L7"/>
    <mergeCell ref="M6:M7"/>
    <mergeCell ref="N6:N7"/>
    <mergeCell ref="O6:O7"/>
    <mergeCell ref="P6:P7"/>
    <mergeCell ref="G6:G7"/>
    <mergeCell ref="O8:O9"/>
    <mergeCell ref="BE3:BE4"/>
    <mergeCell ref="G8:G9"/>
    <mergeCell ref="H8:H9"/>
    <mergeCell ref="AI8:AI9"/>
    <mergeCell ref="S10:S13"/>
    <mergeCell ref="R10:R13"/>
    <mergeCell ref="T10:T13"/>
    <mergeCell ref="U10:U13"/>
    <mergeCell ref="V10:V13"/>
    <mergeCell ref="K10:K13"/>
    <mergeCell ref="L10:L13"/>
    <mergeCell ref="M10:M13"/>
    <mergeCell ref="N10:N13"/>
    <mergeCell ref="O10:O13"/>
    <mergeCell ref="P10:P13"/>
    <mergeCell ref="AH10:AH13"/>
    <mergeCell ref="AI10:AI13"/>
    <mergeCell ref="AB10:AB13"/>
    <mergeCell ref="AC10:AC13"/>
    <mergeCell ref="BE6:BF6"/>
    <mergeCell ref="Z6:Z7"/>
    <mergeCell ref="AA6:AA7"/>
    <mergeCell ref="AB6:AB7"/>
    <mergeCell ref="AC6:AI6"/>
    <mergeCell ref="AP10:AP13"/>
    <mergeCell ref="AK10:AK13"/>
    <mergeCell ref="AL10:AL13"/>
    <mergeCell ref="AN10:AN13"/>
    <mergeCell ref="AM10:AM13"/>
    <mergeCell ref="AO10:AO13"/>
    <mergeCell ref="AI16:AI17"/>
    <mergeCell ref="A1:B4"/>
    <mergeCell ref="C1:BD4"/>
    <mergeCell ref="N8:N9"/>
    <mergeCell ref="W6:W7"/>
    <mergeCell ref="X6:X7"/>
    <mergeCell ref="Y6:Y7"/>
    <mergeCell ref="G10:G13"/>
    <mergeCell ref="H10:H13"/>
    <mergeCell ref="I10:I13"/>
    <mergeCell ref="J10:J13"/>
    <mergeCell ref="I8:I9"/>
    <mergeCell ref="J8:J9"/>
    <mergeCell ref="K8:K9"/>
    <mergeCell ref="L8:L9"/>
    <mergeCell ref="M8:M9"/>
    <mergeCell ref="AQ10:AQ13"/>
    <mergeCell ref="Q10:Q13"/>
    <mergeCell ref="AR10:AR13"/>
    <mergeCell ref="AS10:AS13"/>
    <mergeCell ref="AT10:AT13"/>
    <mergeCell ref="AU10:AU13"/>
    <mergeCell ref="AV10:AV13"/>
    <mergeCell ref="AW10:AW13"/>
    <mergeCell ref="AW8:AW9"/>
    <mergeCell ref="AY10:AY13"/>
    <mergeCell ref="AZ10:AZ13"/>
    <mergeCell ref="BA10:BA13"/>
    <mergeCell ref="BB10:BB13"/>
    <mergeCell ref="BC10:BC13"/>
    <mergeCell ref="BD10:BD13"/>
    <mergeCell ref="BE10:BE13"/>
    <mergeCell ref="BF10:BF13"/>
    <mergeCell ref="AW16:AW17"/>
    <mergeCell ref="BD16:BD17"/>
    <mergeCell ref="AX10:AX13"/>
  </mergeCells>
  <pageMargins left="0.7" right="0.7" top="0.75" bottom="0.75" header="0.3" footer="0.3"/>
  <pageSetup orientation="portrait" verticalDpi="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874598E3-E834-41D4-BFA6-66CEEC55BDC9}">
          <x14:formula1>
            <xm:f>Hoja1!$B$2:$B$11</xm:f>
          </x14:formula1>
          <xm:sqref>F8 F18:F37 F10:F16</xm:sqref>
        </x14:dataValidation>
        <x14:dataValidation type="list" allowBlank="1" showInputMessage="1" showErrorMessage="1" xr:uid="{B0999DA6-4FDD-4E72-B1F2-35E401E9AE84}">
          <x14:formula1>
            <xm:f>Listas!$K$1:$K$2</xm:f>
          </x14:formula1>
          <xm:sqref>I8:J8 I10:J10 AA8:AA10 I14:J16 AA14 AA16</xm:sqref>
        </x14:dataValidation>
        <x14:dataValidation type="list" allowBlank="1" showInputMessage="1" showErrorMessage="1" xr:uid="{780A0253-5782-4C66-95F9-E95A17724883}">
          <x14:formula1>
            <xm:f>Hoja1!$C$2:$C$5</xm:f>
          </x14:formula1>
          <xm:sqref>D18:D37 D8:D16</xm:sqref>
        </x14:dataValidation>
        <x14:dataValidation type="list" allowBlank="1" showInputMessage="1" showErrorMessage="1" xr:uid="{E7021321-A2EE-455B-A5BC-445FE7146ED9}">
          <x14:formula1>
            <xm:f>Hoja1!$A$2:$A$5</xm:f>
          </x14:formula1>
          <xm:sqref>B18:B37 B8:B16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61437-AF56-464C-AAB6-13D50C84EED0}">
  <sheetPr>
    <tabColor rgb="FF00B050"/>
  </sheetPr>
  <dimension ref="A1:BG51"/>
  <sheetViews>
    <sheetView showGridLines="0" zoomScale="55" zoomScaleNormal="55" workbookViewId="0">
      <selection sqref="A1:XFD1048576"/>
    </sheetView>
  </sheetViews>
  <sheetFormatPr baseColWidth="10" defaultColWidth="11.42578125" defaultRowHeight="15" x14ac:dyDescent="0.25"/>
  <cols>
    <col min="1" max="1" width="15.85546875" style="248" customWidth="1"/>
    <col min="2" max="2" width="24.42578125" style="118" customWidth="1"/>
    <col min="3" max="4" width="26.85546875" style="118" customWidth="1"/>
    <col min="5" max="5" width="83.28515625" style="251" customWidth="1"/>
    <col min="6" max="6" width="37.140625" style="252" customWidth="1"/>
    <col min="7" max="7" width="37.140625" style="118" customWidth="1"/>
    <col min="8" max="8" width="23.85546875" style="252" customWidth="1"/>
    <col min="9" max="9" width="27.85546875" style="254" customWidth="1"/>
    <col min="10" max="10" width="38.42578125" style="118" bestFit="1" customWidth="1"/>
    <col min="11" max="11" width="44" style="118" bestFit="1" customWidth="1"/>
    <col min="12" max="12" width="36.85546875" style="118" customWidth="1"/>
    <col min="13" max="13" width="23.42578125" style="118" customWidth="1"/>
    <col min="14" max="14" width="43" style="118" bestFit="1" customWidth="1"/>
    <col min="15" max="15" width="28.42578125" style="118" customWidth="1"/>
    <col min="16" max="16" width="30.42578125" style="118" bestFit="1" customWidth="1"/>
    <col min="17" max="17" width="13.7109375" style="118" customWidth="1"/>
    <col min="18" max="18" width="31.28515625" style="118" bestFit="1" customWidth="1"/>
    <col min="19" max="19" width="13.7109375" style="118" customWidth="1"/>
    <col min="20" max="20" width="15.140625" style="118" customWidth="1"/>
    <col min="21" max="22" width="17.7109375" style="118" customWidth="1"/>
    <col min="23" max="23" width="22.85546875" style="118" customWidth="1"/>
    <col min="24" max="24" width="25.42578125" style="118" customWidth="1"/>
    <col min="25" max="25" width="25.28515625" style="118" bestFit="1" customWidth="1"/>
    <col min="26" max="26" width="23" style="118" bestFit="1" customWidth="1"/>
    <col min="27" max="27" width="33.85546875" style="118" bestFit="1" customWidth="1"/>
    <col min="28" max="28" width="23.85546875" style="118" bestFit="1" customWidth="1"/>
    <col min="29" max="29" width="32.85546875" style="118" bestFit="1" customWidth="1"/>
    <col min="30" max="30" width="36.42578125" style="118" customWidth="1"/>
    <col min="31" max="31" width="46.42578125" style="118" customWidth="1"/>
    <col min="32" max="32" width="59" style="118" customWidth="1"/>
    <col min="33" max="33" width="58.28515625" style="118" customWidth="1"/>
    <col min="34" max="34" width="32.42578125" style="255" customWidth="1"/>
    <col min="35" max="36" width="34" style="118" bestFit="1" customWidth="1"/>
    <col min="37" max="37" width="29.42578125" style="118" bestFit="1" customWidth="1"/>
    <col min="38" max="38" width="18.140625" style="118" customWidth="1"/>
    <col min="39" max="39" width="32.42578125" style="118" bestFit="1" customWidth="1"/>
    <col min="40" max="40" width="27.42578125" style="118" bestFit="1" customWidth="1"/>
    <col min="41" max="41" width="29.28515625" style="118" bestFit="1" customWidth="1"/>
    <col min="42" max="43" width="34" style="118" bestFit="1" customWidth="1"/>
    <col min="44" max="44" width="29.42578125" style="118" bestFit="1" customWidth="1"/>
    <col min="45" max="45" width="26.140625" style="118" customWidth="1"/>
    <col min="46" max="46" width="32.42578125" style="118" bestFit="1" customWidth="1"/>
    <col min="47" max="47" width="27.42578125" style="118" bestFit="1" customWidth="1"/>
    <col min="48" max="48" width="29.28515625" style="118" bestFit="1" customWidth="1"/>
    <col min="49" max="50" width="34" style="118" bestFit="1" customWidth="1"/>
    <col min="51" max="51" width="29.42578125" style="118" bestFit="1" customWidth="1"/>
    <col min="52" max="52" width="28.140625" style="118" customWidth="1"/>
    <col min="53" max="53" width="56.5703125" style="118" customWidth="1"/>
    <col min="54" max="54" width="31.42578125" style="118" customWidth="1"/>
    <col min="55" max="55" width="29.28515625" style="118" bestFit="1" customWidth="1"/>
    <col min="56" max="57" width="34" style="118" bestFit="1" customWidth="1"/>
    <col min="58" max="58" width="15.140625" style="118" customWidth="1"/>
    <col min="59" max="59" width="21.140625" style="118" bestFit="1" customWidth="1"/>
    <col min="60" max="16384" width="11.42578125" style="118"/>
  </cols>
  <sheetData>
    <row r="1" spans="1:59" ht="15.75" x14ac:dyDescent="0.25">
      <c r="A1" s="109" t="e" vm="1">
        <v>#VALUE!</v>
      </c>
      <c r="B1" s="109"/>
      <c r="C1" s="110" t="s">
        <v>0</v>
      </c>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2"/>
      <c r="BF1" s="113" t="s">
        <v>1</v>
      </c>
      <c r="BG1" s="114" t="s">
        <v>2</v>
      </c>
    </row>
    <row r="2" spans="1:59" ht="15.75" x14ac:dyDescent="0.25">
      <c r="A2" s="109"/>
      <c r="B2" s="109"/>
      <c r="C2" s="119"/>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1"/>
      <c r="BF2" s="113" t="s">
        <v>3</v>
      </c>
      <c r="BG2" s="122">
        <v>3</v>
      </c>
    </row>
    <row r="3" spans="1:59" x14ac:dyDescent="0.25">
      <c r="A3" s="109"/>
      <c r="B3" s="109"/>
      <c r="C3" s="119"/>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1"/>
      <c r="BF3" s="126" t="s">
        <v>4</v>
      </c>
      <c r="BG3" s="127" t="s">
        <v>5</v>
      </c>
    </row>
    <row r="4" spans="1:59" x14ac:dyDescent="0.25">
      <c r="A4" s="109"/>
      <c r="B4" s="109"/>
      <c r="C4" s="128"/>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30"/>
      <c r="BF4" s="131"/>
      <c r="BG4" s="132"/>
    </row>
    <row r="5" spans="1:59" ht="15.75" x14ac:dyDescent="0.25">
      <c r="A5" s="136" t="s">
        <v>6</v>
      </c>
      <c r="B5" s="136"/>
      <c r="C5" s="136"/>
      <c r="D5" s="136"/>
      <c r="E5" s="136"/>
      <c r="F5" s="136"/>
      <c r="G5" s="136"/>
      <c r="H5" s="137" t="s">
        <v>7</v>
      </c>
      <c r="I5" s="137"/>
      <c r="J5" s="137"/>
      <c r="K5" s="137"/>
      <c r="L5" s="137"/>
      <c r="M5" s="137"/>
      <c r="N5" s="137"/>
      <c r="O5" s="137"/>
      <c r="P5" s="137"/>
      <c r="Q5" s="137" t="s">
        <v>8</v>
      </c>
      <c r="R5" s="137"/>
      <c r="S5" s="137"/>
      <c r="T5" s="137"/>
      <c r="U5" s="137"/>
      <c r="V5" s="137"/>
      <c r="W5" s="137"/>
      <c r="X5" s="137"/>
      <c r="Y5" s="137"/>
      <c r="Z5" s="137"/>
      <c r="AA5" s="137" t="s">
        <v>9</v>
      </c>
      <c r="AB5" s="137"/>
      <c r="AC5" s="137"/>
      <c r="AD5" s="138" t="s">
        <v>10</v>
      </c>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40"/>
    </row>
    <row r="6" spans="1:59" ht="66.75" customHeight="1" x14ac:dyDescent="0.25">
      <c r="A6" s="141" t="s">
        <v>11</v>
      </c>
      <c r="B6" s="141" t="s">
        <v>12</v>
      </c>
      <c r="C6" s="141" t="s">
        <v>13</v>
      </c>
      <c r="D6" s="141" t="s">
        <v>14</v>
      </c>
      <c r="E6" s="141" t="s">
        <v>15</v>
      </c>
      <c r="F6" s="142" t="s">
        <v>16</v>
      </c>
      <c r="G6" s="141" t="s">
        <v>17</v>
      </c>
      <c r="H6" s="141" t="s">
        <v>19</v>
      </c>
      <c r="I6" s="141" t="s">
        <v>20</v>
      </c>
      <c r="J6" s="141" t="s">
        <v>21</v>
      </c>
      <c r="K6" s="141" t="s">
        <v>22</v>
      </c>
      <c r="L6" s="141" t="s">
        <v>23</v>
      </c>
      <c r="M6" s="141" t="s">
        <v>24</v>
      </c>
      <c r="N6" s="141" t="s">
        <v>25</v>
      </c>
      <c r="O6" s="141" t="s">
        <v>26</v>
      </c>
      <c r="P6" s="141" t="s">
        <v>27</v>
      </c>
      <c r="Q6" s="141" t="s">
        <v>28</v>
      </c>
      <c r="R6" s="141" t="s">
        <v>29</v>
      </c>
      <c r="S6" s="143" t="s">
        <v>30</v>
      </c>
      <c r="T6" s="141" t="s">
        <v>31</v>
      </c>
      <c r="U6" s="141" t="s">
        <v>32</v>
      </c>
      <c r="V6" s="141" t="s">
        <v>33</v>
      </c>
      <c r="W6" s="141" t="s">
        <v>34</v>
      </c>
      <c r="X6" s="141" t="s">
        <v>35</v>
      </c>
      <c r="Y6" s="141" t="s">
        <v>36</v>
      </c>
      <c r="Z6" s="141" t="s">
        <v>37</v>
      </c>
      <c r="AA6" s="143" t="s">
        <v>250</v>
      </c>
      <c r="AB6" s="143" t="s">
        <v>40</v>
      </c>
      <c r="AC6" s="143" t="s">
        <v>251</v>
      </c>
      <c r="AD6" s="138" t="s">
        <v>42</v>
      </c>
      <c r="AE6" s="139"/>
      <c r="AF6" s="139"/>
      <c r="AG6" s="139"/>
      <c r="AH6" s="139"/>
      <c r="AI6" s="140"/>
      <c r="AJ6" s="144">
        <v>46022</v>
      </c>
      <c r="AK6" s="138" t="s">
        <v>43</v>
      </c>
      <c r="AL6" s="139"/>
      <c r="AM6" s="139"/>
      <c r="AN6" s="139"/>
      <c r="AO6" s="139"/>
      <c r="AP6" s="140"/>
      <c r="AQ6" s="144">
        <v>46112</v>
      </c>
      <c r="AR6" s="138" t="s">
        <v>44</v>
      </c>
      <c r="AS6" s="139"/>
      <c r="AT6" s="139"/>
      <c r="AU6" s="139"/>
      <c r="AV6" s="139"/>
      <c r="AW6" s="140"/>
      <c r="AX6" s="144">
        <v>46203</v>
      </c>
      <c r="AY6" s="138" t="s">
        <v>45</v>
      </c>
      <c r="AZ6" s="139"/>
      <c r="BA6" s="139"/>
      <c r="BB6" s="139"/>
      <c r="BC6" s="139"/>
      <c r="BD6" s="140"/>
      <c r="BE6" s="144">
        <v>46295</v>
      </c>
      <c r="BF6" s="145" t="s">
        <v>46</v>
      </c>
      <c r="BG6" s="145"/>
    </row>
    <row r="7" spans="1:59" ht="59.25" customHeight="1" x14ac:dyDescent="0.25">
      <c r="A7" s="141"/>
      <c r="B7" s="141"/>
      <c r="C7" s="141"/>
      <c r="D7" s="141"/>
      <c r="E7" s="141"/>
      <c r="F7" s="142"/>
      <c r="G7" s="141"/>
      <c r="H7" s="141"/>
      <c r="I7" s="141"/>
      <c r="J7" s="141"/>
      <c r="K7" s="141"/>
      <c r="L7" s="141"/>
      <c r="M7" s="141"/>
      <c r="N7" s="141"/>
      <c r="O7" s="141"/>
      <c r="P7" s="141"/>
      <c r="Q7" s="141"/>
      <c r="R7" s="141"/>
      <c r="S7" s="146"/>
      <c r="T7" s="141"/>
      <c r="U7" s="141"/>
      <c r="V7" s="141"/>
      <c r="W7" s="141"/>
      <c r="X7" s="141"/>
      <c r="Y7" s="141"/>
      <c r="Z7" s="141"/>
      <c r="AA7" s="146"/>
      <c r="AB7" s="146"/>
      <c r="AC7" s="146"/>
      <c r="AD7" s="147" t="s">
        <v>50</v>
      </c>
      <c r="AE7" s="147" t="s">
        <v>51</v>
      </c>
      <c r="AF7" s="147" t="s">
        <v>52</v>
      </c>
      <c r="AG7" s="147" t="s">
        <v>53</v>
      </c>
      <c r="AH7" s="187" t="s">
        <v>54</v>
      </c>
      <c r="AI7" s="147" t="s">
        <v>55</v>
      </c>
      <c r="AJ7" s="147" t="s">
        <v>56</v>
      </c>
      <c r="AK7" s="147" t="s">
        <v>50</v>
      </c>
      <c r="AL7" s="147" t="s">
        <v>51</v>
      </c>
      <c r="AM7" s="147" t="s">
        <v>52</v>
      </c>
      <c r="AN7" s="147" t="s">
        <v>53</v>
      </c>
      <c r="AO7" s="147" t="s">
        <v>54</v>
      </c>
      <c r="AP7" s="147" t="s">
        <v>55</v>
      </c>
      <c r="AQ7" s="147" t="s">
        <v>56</v>
      </c>
      <c r="AR7" s="147" t="s">
        <v>50</v>
      </c>
      <c r="AS7" s="147" t="s">
        <v>51</v>
      </c>
      <c r="AT7" s="147" t="s">
        <v>52</v>
      </c>
      <c r="AU7" s="147" t="s">
        <v>53</v>
      </c>
      <c r="AV7" s="147" t="s">
        <v>54</v>
      </c>
      <c r="AW7" s="147" t="s">
        <v>55</v>
      </c>
      <c r="AX7" s="147" t="s">
        <v>56</v>
      </c>
      <c r="AY7" s="147" t="s">
        <v>50</v>
      </c>
      <c r="AZ7" s="147" t="s">
        <v>51</v>
      </c>
      <c r="BA7" s="147" t="s">
        <v>52</v>
      </c>
      <c r="BB7" s="147" t="s">
        <v>53</v>
      </c>
      <c r="BC7" s="147" t="s">
        <v>54</v>
      </c>
      <c r="BD7" s="147" t="s">
        <v>55</v>
      </c>
      <c r="BE7" s="147" t="s">
        <v>56</v>
      </c>
      <c r="BF7" s="148" t="s">
        <v>57</v>
      </c>
      <c r="BG7" s="148" t="s">
        <v>58</v>
      </c>
    </row>
    <row r="8" spans="1:59" ht="409.5" hidden="1" x14ac:dyDescent="0.25">
      <c r="A8" s="174">
        <v>1</v>
      </c>
      <c r="B8" s="159" t="s">
        <v>59</v>
      </c>
      <c r="C8" s="158">
        <v>45911</v>
      </c>
      <c r="D8" s="188" t="s">
        <v>102</v>
      </c>
      <c r="E8" s="155" t="s">
        <v>252</v>
      </c>
      <c r="F8" s="154" t="s">
        <v>107</v>
      </c>
      <c r="G8" s="189" t="s">
        <v>253</v>
      </c>
      <c r="H8" s="158">
        <v>45922</v>
      </c>
      <c r="I8" s="154" t="s">
        <v>254</v>
      </c>
      <c r="J8" s="154" t="s">
        <v>129</v>
      </c>
      <c r="K8" s="154" t="s">
        <v>129</v>
      </c>
      <c r="L8" s="190" t="s">
        <v>255</v>
      </c>
      <c r="M8" s="191"/>
      <c r="N8" s="191"/>
      <c r="O8" s="191"/>
      <c r="P8" s="191"/>
      <c r="Q8" s="177"/>
      <c r="R8" s="177"/>
      <c r="S8" s="177"/>
      <c r="T8" s="192"/>
      <c r="U8" s="192"/>
      <c r="V8" s="192"/>
      <c r="W8" s="177"/>
      <c r="X8" s="177"/>
      <c r="Y8" s="193"/>
      <c r="Z8" s="193"/>
      <c r="AA8" s="177"/>
      <c r="AB8" s="177"/>
      <c r="AC8" s="177"/>
      <c r="AD8" s="194"/>
      <c r="AE8" s="194"/>
      <c r="AF8" s="194"/>
      <c r="AG8" s="194"/>
      <c r="AH8" s="195"/>
      <c r="AI8" s="194"/>
      <c r="AJ8" s="194"/>
      <c r="AK8" s="194"/>
      <c r="AL8" s="194"/>
      <c r="AM8" s="194"/>
      <c r="AN8" s="194"/>
      <c r="AO8" s="194"/>
      <c r="AP8" s="194"/>
      <c r="AQ8" s="194"/>
      <c r="AR8" s="194"/>
      <c r="AS8" s="194"/>
      <c r="AT8" s="194"/>
      <c r="AU8" s="194"/>
      <c r="AV8" s="194"/>
      <c r="AW8" s="194"/>
      <c r="AX8" s="194"/>
      <c r="AY8" s="194"/>
      <c r="AZ8" s="194"/>
      <c r="BA8" s="194"/>
      <c r="BB8" s="194"/>
      <c r="BC8" s="194"/>
      <c r="BD8" s="194"/>
      <c r="BE8" s="194"/>
      <c r="BF8" s="194"/>
      <c r="BG8" s="194"/>
    </row>
    <row r="9" spans="1:59" ht="409.5" hidden="1" x14ac:dyDescent="0.25">
      <c r="A9" s="174">
        <v>2</v>
      </c>
      <c r="B9" s="159" t="s">
        <v>59</v>
      </c>
      <c r="C9" s="158">
        <v>45911</v>
      </c>
      <c r="D9" s="188" t="s">
        <v>102</v>
      </c>
      <c r="E9" s="155" t="s">
        <v>256</v>
      </c>
      <c r="F9" s="154" t="s">
        <v>107</v>
      </c>
      <c r="G9" s="159" t="s">
        <v>257</v>
      </c>
      <c r="H9" s="158">
        <v>45922</v>
      </c>
      <c r="I9" s="154" t="s">
        <v>254</v>
      </c>
      <c r="J9" s="154" t="s">
        <v>129</v>
      </c>
      <c r="K9" s="154" t="s">
        <v>129</v>
      </c>
      <c r="L9" s="190" t="s">
        <v>258</v>
      </c>
      <c r="M9" s="191"/>
      <c r="N9" s="191"/>
      <c r="O9" s="191"/>
      <c r="P9" s="191"/>
      <c r="Q9" s="177"/>
      <c r="R9" s="177"/>
      <c r="S9" s="177"/>
      <c r="T9" s="192"/>
      <c r="U9" s="192"/>
      <c r="V9" s="192"/>
      <c r="W9" s="177"/>
      <c r="X9" s="177"/>
      <c r="Y9" s="193"/>
      <c r="Z9" s="193"/>
      <c r="AA9" s="177"/>
      <c r="AB9" s="177"/>
      <c r="AC9" s="177"/>
      <c r="AD9" s="194"/>
      <c r="AE9" s="194"/>
      <c r="AF9" s="194"/>
      <c r="AG9" s="194"/>
      <c r="AH9" s="195"/>
      <c r="AI9" s="194"/>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row>
    <row r="10" spans="1:59" ht="409.5" hidden="1" x14ac:dyDescent="0.25">
      <c r="A10" s="174">
        <v>3</v>
      </c>
      <c r="B10" s="159" t="s">
        <v>59</v>
      </c>
      <c r="C10" s="158">
        <v>45911</v>
      </c>
      <c r="D10" s="188" t="s">
        <v>100</v>
      </c>
      <c r="E10" s="155" t="s">
        <v>259</v>
      </c>
      <c r="F10" s="154" t="s">
        <v>112</v>
      </c>
      <c r="G10" s="196"/>
      <c r="H10" s="158">
        <v>45922</v>
      </c>
      <c r="I10" s="154" t="s">
        <v>254</v>
      </c>
      <c r="J10" s="154" t="s">
        <v>129</v>
      </c>
      <c r="K10" s="154" t="s">
        <v>129</v>
      </c>
      <c r="L10" s="190" t="s">
        <v>260</v>
      </c>
      <c r="M10" s="191"/>
      <c r="N10" s="191"/>
      <c r="O10" s="191"/>
      <c r="P10" s="191"/>
      <c r="Q10" s="177"/>
      <c r="R10" s="177"/>
      <c r="S10" s="177"/>
      <c r="T10" s="192"/>
      <c r="U10" s="192"/>
      <c r="V10" s="192"/>
      <c r="W10" s="177"/>
      <c r="X10" s="177"/>
      <c r="Y10" s="193"/>
      <c r="Z10" s="193"/>
      <c r="AA10" s="177"/>
      <c r="AB10" s="177"/>
      <c r="AC10" s="177"/>
      <c r="AD10" s="194"/>
      <c r="AE10" s="194"/>
      <c r="AF10" s="194"/>
      <c r="AG10" s="194"/>
      <c r="AH10" s="195"/>
      <c r="AI10" s="194"/>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row>
    <row r="11" spans="1:59" ht="409.5" hidden="1" x14ac:dyDescent="0.25">
      <c r="A11" s="174">
        <v>4</v>
      </c>
      <c r="B11" s="159" t="s">
        <v>59</v>
      </c>
      <c r="C11" s="158">
        <v>45911</v>
      </c>
      <c r="D11" s="188" t="s">
        <v>100</v>
      </c>
      <c r="E11" s="176" t="s">
        <v>261</v>
      </c>
      <c r="F11" s="154" t="s">
        <v>112</v>
      </c>
      <c r="G11" s="197"/>
      <c r="H11" s="158">
        <v>45923</v>
      </c>
      <c r="I11" s="154" t="s">
        <v>262</v>
      </c>
      <c r="J11" s="154" t="s">
        <v>66</v>
      </c>
      <c r="K11" s="154" t="s">
        <v>129</v>
      </c>
      <c r="L11" s="190" t="s">
        <v>263</v>
      </c>
      <c r="M11" s="198"/>
      <c r="N11" s="177"/>
      <c r="O11" s="177"/>
      <c r="P11" s="177"/>
      <c r="Q11" s="177"/>
      <c r="R11" s="177"/>
      <c r="S11" s="177"/>
      <c r="T11" s="177"/>
      <c r="U11" s="177"/>
      <c r="V11" s="177"/>
      <c r="W11" s="198"/>
      <c r="X11" s="198"/>
      <c r="Y11" s="193"/>
      <c r="Z11" s="193"/>
      <c r="AA11" s="177"/>
      <c r="AB11" s="177"/>
      <c r="AC11" s="177"/>
      <c r="AD11" s="194"/>
      <c r="AE11" s="194"/>
      <c r="AF11" s="194"/>
      <c r="AG11" s="194"/>
      <c r="AH11" s="195"/>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row>
    <row r="12" spans="1:59" ht="409.5" hidden="1" x14ac:dyDescent="0.25">
      <c r="A12" s="174">
        <v>5</v>
      </c>
      <c r="B12" s="159" t="s">
        <v>59</v>
      </c>
      <c r="C12" s="158">
        <v>45911</v>
      </c>
      <c r="D12" s="188" t="s">
        <v>102</v>
      </c>
      <c r="E12" s="176" t="s">
        <v>264</v>
      </c>
      <c r="F12" s="154" t="s">
        <v>107</v>
      </c>
      <c r="G12" s="159" t="s">
        <v>265</v>
      </c>
      <c r="H12" s="158">
        <v>45923</v>
      </c>
      <c r="I12" s="154" t="s">
        <v>262</v>
      </c>
      <c r="J12" s="154" t="s">
        <v>66</v>
      </c>
      <c r="K12" s="154" t="s">
        <v>129</v>
      </c>
      <c r="L12" s="190" t="s">
        <v>263</v>
      </c>
      <c r="M12" s="198"/>
      <c r="N12" s="177"/>
      <c r="O12" s="177"/>
      <c r="P12" s="177"/>
      <c r="Q12" s="177"/>
      <c r="R12" s="177"/>
      <c r="S12" s="177"/>
      <c r="T12" s="177"/>
      <c r="U12" s="177"/>
      <c r="V12" s="177"/>
      <c r="W12" s="198"/>
      <c r="X12" s="198"/>
      <c r="Y12" s="193"/>
      <c r="Z12" s="193"/>
      <c r="AA12" s="177"/>
      <c r="AB12" s="177"/>
      <c r="AC12" s="177"/>
      <c r="AD12" s="194"/>
      <c r="AE12" s="194"/>
      <c r="AF12" s="194"/>
      <c r="AG12" s="194"/>
      <c r="AH12" s="195"/>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row>
    <row r="13" spans="1:59" ht="293.25" hidden="1" x14ac:dyDescent="0.25">
      <c r="A13" s="174">
        <v>6</v>
      </c>
      <c r="B13" s="199" t="s">
        <v>59</v>
      </c>
      <c r="C13" s="158">
        <v>45911</v>
      </c>
      <c r="D13" s="200" t="s">
        <v>102</v>
      </c>
      <c r="E13" s="176" t="s">
        <v>266</v>
      </c>
      <c r="F13" s="154" t="s">
        <v>107</v>
      </c>
      <c r="G13" s="159" t="s">
        <v>267</v>
      </c>
      <c r="H13" s="158">
        <v>45924</v>
      </c>
      <c r="I13" s="154" t="s">
        <v>268</v>
      </c>
      <c r="J13" s="154" t="s">
        <v>66</v>
      </c>
      <c r="K13" s="154" t="s">
        <v>129</v>
      </c>
      <c r="L13" s="190" t="s">
        <v>269</v>
      </c>
      <c r="M13" s="198"/>
      <c r="N13" s="177"/>
      <c r="O13" s="177"/>
      <c r="P13" s="177"/>
      <c r="Q13" s="177"/>
      <c r="R13" s="177"/>
      <c r="S13" s="177"/>
      <c r="T13" s="177"/>
      <c r="U13" s="177"/>
      <c r="V13" s="177"/>
      <c r="W13" s="198"/>
      <c r="X13" s="198"/>
      <c r="Y13" s="193"/>
      <c r="Z13" s="193"/>
      <c r="AA13" s="177"/>
      <c r="AB13" s="177"/>
      <c r="AC13" s="177"/>
      <c r="AD13" s="194"/>
      <c r="AE13" s="194"/>
      <c r="AF13" s="194"/>
      <c r="AG13" s="194"/>
      <c r="AH13" s="195"/>
      <c r="AI13" s="194"/>
      <c r="AJ13" s="194"/>
      <c r="AK13" s="194"/>
      <c r="AL13" s="194"/>
      <c r="AM13" s="194"/>
      <c r="AN13" s="194"/>
      <c r="AO13" s="194"/>
      <c r="AP13" s="194"/>
      <c r="AQ13" s="194"/>
      <c r="AR13" s="194"/>
      <c r="AS13" s="194"/>
      <c r="AT13" s="194"/>
      <c r="AU13" s="194"/>
      <c r="AV13" s="194"/>
      <c r="AW13" s="194"/>
      <c r="AX13" s="194"/>
      <c r="AY13" s="194"/>
      <c r="AZ13" s="194"/>
      <c r="BA13" s="194"/>
      <c r="BB13" s="194"/>
      <c r="BC13" s="194"/>
      <c r="BD13" s="194"/>
      <c r="BE13" s="194"/>
      <c r="BF13" s="194"/>
      <c r="BG13" s="194"/>
    </row>
    <row r="14" spans="1:59" ht="75" customHeight="1" x14ac:dyDescent="0.25">
      <c r="A14" s="174">
        <v>7</v>
      </c>
      <c r="B14" s="199" t="s">
        <v>59</v>
      </c>
      <c r="C14" s="158">
        <v>45911</v>
      </c>
      <c r="D14" s="200" t="s">
        <v>102</v>
      </c>
      <c r="E14" s="155" t="s">
        <v>270</v>
      </c>
      <c r="F14" s="154" t="s">
        <v>107</v>
      </c>
      <c r="G14" s="159" t="s">
        <v>271</v>
      </c>
      <c r="H14" s="158">
        <v>45924</v>
      </c>
      <c r="I14" s="154" t="s">
        <v>272</v>
      </c>
      <c r="J14" s="154" t="s">
        <v>66</v>
      </c>
      <c r="K14" s="154" t="s">
        <v>66</v>
      </c>
      <c r="L14" s="201" t="s">
        <v>64</v>
      </c>
      <c r="M14" s="181">
        <v>1</v>
      </c>
      <c r="N14" s="150" t="s">
        <v>273</v>
      </c>
      <c r="O14" s="150" t="s">
        <v>68</v>
      </c>
      <c r="P14" s="202" t="s">
        <v>64</v>
      </c>
      <c r="Q14" s="203" t="s">
        <v>274</v>
      </c>
      <c r="R14" s="203" t="s">
        <v>275</v>
      </c>
      <c r="S14" s="203" t="s">
        <v>129</v>
      </c>
      <c r="T14" s="204">
        <v>0.33329999999999999</v>
      </c>
      <c r="U14" s="203">
        <v>3</v>
      </c>
      <c r="V14" s="203" t="s">
        <v>276</v>
      </c>
      <c r="W14" s="205" t="s">
        <v>277</v>
      </c>
      <c r="X14" s="206" t="s">
        <v>124</v>
      </c>
      <c r="Y14" s="207">
        <v>45931</v>
      </c>
      <c r="Z14" s="207">
        <v>46022</v>
      </c>
      <c r="AA14" s="151">
        <v>45958</v>
      </c>
      <c r="AB14" s="150" t="s">
        <v>66</v>
      </c>
      <c r="AC14" s="206" t="s">
        <v>124</v>
      </c>
      <c r="AD14" s="208">
        <v>46022</v>
      </c>
      <c r="AE14" s="209" t="s">
        <v>278</v>
      </c>
      <c r="AF14" s="209" t="s">
        <v>279</v>
      </c>
      <c r="AG14" s="209" t="s">
        <v>280</v>
      </c>
      <c r="AH14" s="210">
        <v>1</v>
      </c>
      <c r="AI14" s="211">
        <f xml:space="preserve"> MIN(IF(AJ$6-$Y14&lt;0,0,(AJ$6-$Y14)/($Z14-$Y14)),1)</f>
        <v>1</v>
      </c>
      <c r="AJ14" s="212">
        <f>(AH14+AH17+AH19)/3</f>
        <v>1</v>
      </c>
      <c r="AK14" s="213"/>
      <c r="AL14" s="213"/>
      <c r="AM14" s="213"/>
      <c r="AN14" s="213"/>
      <c r="AO14" s="213"/>
      <c r="AP14" s="213"/>
      <c r="AQ14" s="213"/>
      <c r="AR14" s="213"/>
      <c r="AS14" s="213"/>
      <c r="AT14" s="213"/>
      <c r="AU14" s="213"/>
      <c r="AV14" s="213"/>
      <c r="AW14" s="213"/>
      <c r="AX14" s="213"/>
      <c r="AY14" s="213"/>
      <c r="AZ14" s="213"/>
      <c r="BA14" s="214"/>
      <c r="BB14" s="213"/>
      <c r="BC14" s="213"/>
      <c r="BD14" s="213"/>
      <c r="BE14" s="213"/>
      <c r="BF14" s="215"/>
      <c r="BG14" s="215"/>
    </row>
    <row r="15" spans="1:59" ht="135" customHeight="1" x14ac:dyDescent="0.25">
      <c r="A15" s="174">
        <v>8</v>
      </c>
      <c r="B15" s="199" t="s">
        <v>59</v>
      </c>
      <c r="C15" s="158">
        <v>45911</v>
      </c>
      <c r="D15" s="200" t="s">
        <v>102</v>
      </c>
      <c r="E15" s="155" t="s">
        <v>281</v>
      </c>
      <c r="F15" s="154" t="s">
        <v>107</v>
      </c>
      <c r="G15" s="159" t="s">
        <v>282</v>
      </c>
      <c r="H15" s="158">
        <v>45924</v>
      </c>
      <c r="I15" s="154" t="s">
        <v>272</v>
      </c>
      <c r="J15" s="154" t="s">
        <v>66</v>
      </c>
      <c r="K15" s="154" t="s">
        <v>66</v>
      </c>
      <c r="L15" s="201" t="s">
        <v>64</v>
      </c>
      <c r="M15" s="216"/>
      <c r="N15" s="217"/>
      <c r="O15" s="217"/>
      <c r="P15" s="202"/>
      <c r="Q15" s="203"/>
      <c r="R15" s="203"/>
      <c r="S15" s="203"/>
      <c r="T15" s="203"/>
      <c r="U15" s="203"/>
      <c r="V15" s="203"/>
      <c r="W15" s="205"/>
      <c r="X15" s="206"/>
      <c r="Y15" s="207"/>
      <c r="Z15" s="207"/>
      <c r="AA15" s="217"/>
      <c r="AB15" s="217"/>
      <c r="AC15" s="206"/>
      <c r="AD15" s="218"/>
      <c r="AE15" s="219"/>
      <c r="AF15" s="220"/>
      <c r="AG15" s="220"/>
      <c r="AH15" s="221"/>
      <c r="AI15" s="222"/>
      <c r="AJ15" s="223"/>
      <c r="AK15" s="224"/>
      <c r="AL15" s="224"/>
      <c r="AM15" s="224"/>
      <c r="AN15" s="224"/>
      <c r="AO15" s="224"/>
      <c r="AP15" s="224"/>
      <c r="AQ15" s="224"/>
      <c r="AR15" s="224"/>
      <c r="AS15" s="224"/>
      <c r="AT15" s="224"/>
      <c r="AU15" s="224"/>
      <c r="AV15" s="224"/>
      <c r="AW15" s="224"/>
      <c r="AX15" s="224"/>
      <c r="AY15" s="224"/>
      <c r="AZ15" s="224"/>
      <c r="BA15" s="225"/>
      <c r="BB15" s="224"/>
      <c r="BC15" s="224"/>
      <c r="BD15" s="224"/>
      <c r="BE15" s="224"/>
      <c r="BF15" s="226"/>
      <c r="BG15" s="226"/>
    </row>
    <row r="16" spans="1:59" ht="314.10000000000002" customHeight="1" x14ac:dyDescent="0.25">
      <c r="A16" s="174">
        <v>9</v>
      </c>
      <c r="B16" s="199" t="s">
        <v>59</v>
      </c>
      <c r="C16" s="158">
        <v>45911</v>
      </c>
      <c r="D16" s="200" t="s">
        <v>102</v>
      </c>
      <c r="E16" s="155" t="s">
        <v>283</v>
      </c>
      <c r="F16" s="154" t="s">
        <v>107</v>
      </c>
      <c r="G16" s="159" t="s">
        <v>284</v>
      </c>
      <c r="H16" s="158">
        <v>45924</v>
      </c>
      <c r="I16" s="154" t="s">
        <v>272</v>
      </c>
      <c r="J16" s="154" t="s">
        <v>66</v>
      </c>
      <c r="K16" s="154" t="s">
        <v>66</v>
      </c>
      <c r="L16" s="201" t="s">
        <v>64</v>
      </c>
      <c r="M16" s="216"/>
      <c r="N16" s="217"/>
      <c r="O16" s="217"/>
      <c r="P16" s="202"/>
      <c r="Q16" s="203"/>
      <c r="R16" s="203"/>
      <c r="S16" s="203"/>
      <c r="T16" s="203"/>
      <c r="U16" s="203"/>
      <c r="V16" s="203"/>
      <c r="W16" s="205"/>
      <c r="X16" s="206"/>
      <c r="Y16" s="207"/>
      <c r="Z16" s="207"/>
      <c r="AA16" s="165"/>
      <c r="AB16" s="165"/>
      <c r="AC16" s="206"/>
      <c r="AD16" s="227"/>
      <c r="AE16" s="228"/>
      <c r="AF16" s="229"/>
      <c r="AG16" s="229"/>
      <c r="AH16" s="230"/>
      <c r="AI16" s="231"/>
      <c r="AJ16" s="223"/>
      <c r="AK16" s="232"/>
      <c r="AL16" s="232"/>
      <c r="AM16" s="232"/>
      <c r="AN16" s="232"/>
      <c r="AO16" s="232"/>
      <c r="AP16" s="232"/>
      <c r="AQ16" s="232"/>
      <c r="AR16" s="232"/>
      <c r="AS16" s="232"/>
      <c r="AT16" s="232"/>
      <c r="AU16" s="232"/>
      <c r="AV16" s="232"/>
      <c r="AW16" s="232"/>
      <c r="AX16" s="232"/>
      <c r="AY16" s="232"/>
      <c r="AZ16" s="232"/>
      <c r="BA16" s="233"/>
      <c r="BB16" s="232"/>
      <c r="BC16" s="232"/>
      <c r="BD16" s="232"/>
      <c r="BE16" s="232"/>
      <c r="BF16" s="234"/>
      <c r="BG16" s="234"/>
    </row>
    <row r="17" spans="1:59" ht="195" customHeight="1" x14ac:dyDescent="0.25">
      <c r="A17" s="174">
        <v>10</v>
      </c>
      <c r="B17" s="199" t="s">
        <v>59</v>
      </c>
      <c r="C17" s="158">
        <v>45911</v>
      </c>
      <c r="D17" s="200" t="s">
        <v>102</v>
      </c>
      <c r="E17" s="154" t="s">
        <v>285</v>
      </c>
      <c r="F17" s="154" t="s">
        <v>107</v>
      </c>
      <c r="G17" s="159" t="s">
        <v>286</v>
      </c>
      <c r="H17" s="158">
        <v>45924</v>
      </c>
      <c r="I17" s="154" t="s">
        <v>287</v>
      </c>
      <c r="J17" s="154" t="s">
        <v>66</v>
      </c>
      <c r="K17" s="154" t="s">
        <v>66</v>
      </c>
      <c r="L17" s="201" t="s">
        <v>64</v>
      </c>
      <c r="M17" s="216"/>
      <c r="N17" s="217"/>
      <c r="O17" s="217"/>
      <c r="P17" s="202"/>
      <c r="Q17" s="203" t="s">
        <v>288</v>
      </c>
      <c r="R17" s="203" t="s">
        <v>289</v>
      </c>
      <c r="S17" s="203" t="s">
        <v>129</v>
      </c>
      <c r="T17" s="204">
        <v>0.33329999999999999</v>
      </c>
      <c r="U17" s="203">
        <v>1</v>
      </c>
      <c r="V17" s="203" t="s">
        <v>290</v>
      </c>
      <c r="W17" s="205" t="s">
        <v>291</v>
      </c>
      <c r="X17" s="205" t="s">
        <v>292</v>
      </c>
      <c r="Y17" s="207">
        <v>45931</v>
      </c>
      <c r="Z17" s="207">
        <v>46022</v>
      </c>
      <c r="AA17" s="151">
        <v>45958</v>
      </c>
      <c r="AB17" s="150" t="s">
        <v>66</v>
      </c>
      <c r="AC17" s="152" t="s">
        <v>124</v>
      </c>
      <c r="AD17" s="208">
        <v>46022</v>
      </c>
      <c r="AE17" s="235" t="s">
        <v>293</v>
      </c>
      <c r="AF17" s="209" t="s">
        <v>294</v>
      </c>
      <c r="AG17" s="209" t="s">
        <v>295</v>
      </c>
      <c r="AH17" s="210">
        <v>1</v>
      </c>
      <c r="AI17" s="211">
        <f xml:space="preserve"> MIN(IF(AJ$6-$Y17&lt;0,0,(AJ$6-$Y17)/($Z17-$Y17)),1)</f>
        <v>1</v>
      </c>
      <c r="AJ17" s="223"/>
      <c r="AK17" s="213"/>
      <c r="AL17" s="213"/>
      <c r="AM17" s="213"/>
      <c r="AN17" s="213"/>
      <c r="AO17" s="213"/>
      <c r="AP17" s="213"/>
      <c r="AQ17" s="213"/>
      <c r="AR17" s="213"/>
      <c r="AS17" s="213"/>
      <c r="AT17" s="213"/>
      <c r="AU17" s="213"/>
      <c r="AV17" s="213"/>
      <c r="AW17" s="213"/>
      <c r="AX17" s="213"/>
      <c r="AY17" s="213"/>
      <c r="AZ17" s="213"/>
      <c r="BA17" s="214"/>
      <c r="BB17" s="213"/>
      <c r="BC17" s="213"/>
      <c r="BD17" s="213"/>
      <c r="BE17" s="213"/>
      <c r="BF17" s="215"/>
      <c r="BG17" s="215"/>
    </row>
    <row r="18" spans="1:59" ht="60" customHeight="1" x14ac:dyDescent="0.25">
      <c r="A18" s="174">
        <v>11</v>
      </c>
      <c r="B18" s="199" t="s">
        <v>59</v>
      </c>
      <c r="C18" s="158">
        <v>45911</v>
      </c>
      <c r="D18" s="200" t="s">
        <v>102</v>
      </c>
      <c r="E18" s="154" t="s">
        <v>296</v>
      </c>
      <c r="F18" s="154" t="s">
        <v>107</v>
      </c>
      <c r="G18" s="159" t="s">
        <v>297</v>
      </c>
      <c r="H18" s="158">
        <v>45924</v>
      </c>
      <c r="I18" s="154" t="s">
        <v>68</v>
      </c>
      <c r="J18" s="154" t="s">
        <v>66</v>
      </c>
      <c r="K18" s="154" t="s">
        <v>66</v>
      </c>
      <c r="L18" s="201" t="s">
        <v>64</v>
      </c>
      <c r="M18" s="216"/>
      <c r="N18" s="217"/>
      <c r="O18" s="217"/>
      <c r="P18" s="202"/>
      <c r="Q18" s="203"/>
      <c r="R18" s="203"/>
      <c r="S18" s="203"/>
      <c r="T18" s="203"/>
      <c r="U18" s="203"/>
      <c r="V18" s="203"/>
      <c r="W18" s="205"/>
      <c r="X18" s="205"/>
      <c r="Y18" s="207"/>
      <c r="Z18" s="207"/>
      <c r="AA18" s="165"/>
      <c r="AB18" s="165"/>
      <c r="AC18" s="167"/>
      <c r="AD18" s="227"/>
      <c r="AE18" s="228"/>
      <c r="AF18" s="228"/>
      <c r="AG18" s="229"/>
      <c r="AH18" s="230"/>
      <c r="AI18" s="231"/>
      <c r="AJ18" s="223"/>
      <c r="AK18" s="232"/>
      <c r="AL18" s="232"/>
      <c r="AM18" s="232"/>
      <c r="AN18" s="232"/>
      <c r="AO18" s="232"/>
      <c r="AP18" s="232"/>
      <c r="AQ18" s="232"/>
      <c r="AR18" s="232"/>
      <c r="AS18" s="232"/>
      <c r="AT18" s="232"/>
      <c r="AU18" s="232"/>
      <c r="AV18" s="232"/>
      <c r="AW18" s="232"/>
      <c r="AX18" s="232"/>
      <c r="AY18" s="232"/>
      <c r="AZ18" s="232"/>
      <c r="BA18" s="233"/>
      <c r="BB18" s="232"/>
      <c r="BC18" s="232"/>
      <c r="BD18" s="232"/>
      <c r="BE18" s="232"/>
      <c r="BF18" s="234"/>
      <c r="BG18" s="234"/>
    </row>
    <row r="19" spans="1:59" ht="105" customHeight="1" x14ac:dyDescent="0.25">
      <c r="A19" s="174">
        <v>12</v>
      </c>
      <c r="B19" s="199" t="s">
        <v>59</v>
      </c>
      <c r="C19" s="158">
        <v>45911</v>
      </c>
      <c r="D19" s="200" t="s">
        <v>102</v>
      </c>
      <c r="E19" s="154" t="s">
        <v>298</v>
      </c>
      <c r="F19" s="154" t="s">
        <v>107</v>
      </c>
      <c r="G19" s="159" t="s">
        <v>299</v>
      </c>
      <c r="H19" s="158">
        <v>45924</v>
      </c>
      <c r="I19" s="154" t="s">
        <v>68</v>
      </c>
      <c r="J19" s="154" t="s">
        <v>66</v>
      </c>
      <c r="K19" s="154" t="s">
        <v>66</v>
      </c>
      <c r="L19" s="201" t="s">
        <v>64</v>
      </c>
      <c r="M19" s="216"/>
      <c r="N19" s="217"/>
      <c r="O19" s="217"/>
      <c r="P19" s="202"/>
      <c r="Q19" s="203" t="s">
        <v>300</v>
      </c>
      <c r="R19" s="203" t="s">
        <v>301</v>
      </c>
      <c r="S19" s="203" t="s">
        <v>129</v>
      </c>
      <c r="T19" s="204">
        <v>0.33329999999999999</v>
      </c>
      <c r="U19" s="203">
        <v>1</v>
      </c>
      <c r="V19" s="203" t="s">
        <v>302</v>
      </c>
      <c r="W19" s="205" t="s">
        <v>303</v>
      </c>
      <c r="X19" s="206" t="s">
        <v>124</v>
      </c>
      <c r="Y19" s="207">
        <v>45931</v>
      </c>
      <c r="Z19" s="207">
        <v>46022</v>
      </c>
      <c r="AA19" s="151">
        <v>45958</v>
      </c>
      <c r="AB19" s="150" t="s">
        <v>66</v>
      </c>
      <c r="AC19" s="206" t="s">
        <v>124</v>
      </c>
      <c r="AD19" s="151">
        <v>46022</v>
      </c>
      <c r="AE19" s="150" t="s">
        <v>304</v>
      </c>
      <c r="AF19" s="150" t="s">
        <v>305</v>
      </c>
      <c r="AG19" s="150" t="s">
        <v>306</v>
      </c>
      <c r="AH19" s="210">
        <v>1</v>
      </c>
      <c r="AI19" s="236">
        <f xml:space="preserve"> MIN(IF(AJ$6-$Y19&lt;0,0,(AJ$6-$Y19)/($Z19-$Y19)),1)</f>
        <v>1</v>
      </c>
      <c r="AJ19" s="223"/>
      <c r="AK19" s="237"/>
      <c r="AL19" s="237"/>
      <c r="AM19" s="237"/>
      <c r="AN19" s="237"/>
      <c r="AO19" s="237"/>
      <c r="AP19" s="237"/>
      <c r="AQ19" s="237"/>
      <c r="AR19" s="237"/>
      <c r="AS19" s="237"/>
      <c r="AT19" s="237"/>
      <c r="AU19" s="237"/>
      <c r="AV19" s="237"/>
      <c r="AW19" s="237"/>
      <c r="AX19" s="237"/>
      <c r="AY19" s="237"/>
      <c r="AZ19" s="237"/>
      <c r="BA19" s="238"/>
      <c r="BB19" s="237"/>
      <c r="BC19" s="237"/>
      <c r="BD19" s="237"/>
      <c r="BE19" s="237"/>
      <c r="BF19" s="150"/>
      <c r="BG19" s="150"/>
    </row>
    <row r="20" spans="1:59" ht="105" customHeight="1" x14ac:dyDescent="0.25">
      <c r="A20" s="174">
        <v>13</v>
      </c>
      <c r="B20" s="199" t="s">
        <v>59</v>
      </c>
      <c r="C20" s="158">
        <v>45911</v>
      </c>
      <c r="D20" s="200" t="s">
        <v>100</v>
      </c>
      <c r="E20" s="154" t="s">
        <v>307</v>
      </c>
      <c r="F20" s="239" t="s">
        <v>107</v>
      </c>
      <c r="G20" s="240"/>
      <c r="H20" s="158">
        <v>45924</v>
      </c>
      <c r="I20" s="239" t="s">
        <v>68</v>
      </c>
      <c r="J20" s="154" t="s">
        <v>66</v>
      </c>
      <c r="K20" s="154" t="s">
        <v>66</v>
      </c>
      <c r="L20" s="201" t="s">
        <v>64</v>
      </c>
      <c r="M20" s="216"/>
      <c r="N20" s="217"/>
      <c r="O20" s="217"/>
      <c r="P20" s="202"/>
      <c r="Q20" s="203"/>
      <c r="R20" s="203"/>
      <c r="S20" s="203"/>
      <c r="T20" s="203"/>
      <c r="U20" s="203"/>
      <c r="V20" s="203"/>
      <c r="W20" s="205"/>
      <c r="X20" s="206"/>
      <c r="Y20" s="207"/>
      <c r="Z20" s="207"/>
      <c r="AA20" s="217"/>
      <c r="AB20" s="217"/>
      <c r="AC20" s="206"/>
      <c r="AD20" s="241"/>
      <c r="AE20" s="217"/>
      <c r="AF20" s="217"/>
      <c r="AG20" s="217"/>
      <c r="AH20" s="242"/>
      <c r="AI20" s="243"/>
      <c r="AJ20" s="223"/>
      <c r="AK20" s="244"/>
      <c r="AL20" s="244"/>
      <c r="AM20" s="244"/>
      <c r="AN20" s="244"/>
      <c r="AO20" s="244"/>
      <c r="AP20" s="244"/>
      <c r="AQ20" s="244"/>
      <c r="AR20" s="244"/>
      <c r="AS20" s="244"/>
      <c r="AT20" s="244"/>
      <c r="AU20" s="244"/>
      <c r="AV20" s="244"/>
      <c r="AW20" s="244"/>
      <c r="AX20" s="244"/>
      <c r="AY20" s="244"/>
      <c r="AZ20" s="244"/>
      <c r="BA20" s="244"/>
      <c r="BB20" s="244"/>
      <c r="BC20" s="244"/>
      <c r="BD20" s="244"/>
      <c r="BE20" s="244"/>
      <c r="BF20" s="217"/>
      <c r="BG20" s="217"/>
    </row>
    <row r="21" spans="1:59" ht="75" customHeight="1" x14ac:dyDescent="0.25">
      <c r="A21" s="174">
        <v>14</v>
      </c>
      <c r="B21" s="199" t="s">
        <v>59</v>
      </c>
      <c r="C21" s="158">
        <v>45911</v>
      </c>
      <c r="D21" s="200" t="s">
        <v>100</v>
      </c>
      <c r="E21" s="154" t="s">
        <v>308</v>
      </c>
      <c r="F21" s="239" t="s">
        <v>107</v>
      </c>
      <c r="G21" s="240"/>
      <c r="H21" s="158">
        <v>45924</v>
      </c>
      <c r="I21" s="239" t="s">
        <v>68</v>
      </c>
      <c r="J21" s="154" t="s">
        <v>66</v>
      </c>
      <c r="K21" s="154" t="s">
        <v>66</v>
      </c>
      <c r="L21" s="201" t="s">
        <v>64</v>
      </c>
      <c r="M21" s="184"/>
      <c r="N21" s="165"/>
      <c r="O21" s="165"/>
      <c r="P21" s="202"/>
      <c r="Q21" s="203"/>
      <c r="R21" s="203"/>
      <c r="S21" s="203"/>
      <c r="T21" s="203"/>
      <c r="U21" s="203"/>
      <c r="V21" s="203"/>
      <c r="W21" s="205"/>
      <c r="X21" s="206"/>
      <c r="Y21" s="207"/>
      <c r="Z21" s="207"/>
      <c r="AA21" s="165"/>
      <c r="AB21" s="165"/>
      <c r="AC21" s="206"/>
      <c r="AD21" s="166"/>
      <c r="AE21" s="165"/>
      <c r="AF21" s="165"/>
      <c r="AG21" s="165"/>
      <c r="AH21" s="242"/>
      <c r="AI21" s="245"/>
      <c r="AJ21" s="246"/>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165"/>
      <c r="BG21" s="165"/>
    </row>
    <row r="22" spans="1:59" x14ac:dyDescent="0.25">
      <c r="C22" s="249"/>
      <c r="D22" s="250"/>
      <c r="H22" s="253"/>
      <c r="Y22" s="249"/>
      <c r="Z22" s="249"/>
    </row>
    <row r="23" spans="1:59" x14ac:dyDescent="0.25">
      <c r="C23" s="249"/>
      <c r="D23" s="250"/>
      <c r="H23" s="253"/>
      <c r="Y23" s="249"/>
      <c r="Z23" s="249"/>
    </row>
    <row r="24" spans="1:59" x14ac:dyDescent="0.25">
      <c r="C24" s="249"/>
      <c r="D24" s="250"/>
      <c r="H24" s="253"/>
      <c r="Y24" s="249"/>
      <c r="Z24" s="249"/>
    </row>
    <row r="25" spans="1:59" x14ac:dyDescent="0.25">
      <c r="C25" s="249"/>
      <c r="D25" s="250"/>
      <c r="H25" s="253"/>
      <c r="Y25" s="249"/>
      <c r="Z25" s="249"/>
    </row>
    <row r="26" spans="1:59" x14ac:dyDescent="0.25">
      <c r="C26" s="249"/>
      <c r="D26" s="250"/>
      <c r="H26" s="253"/>
      <c r="Y26" s="249"/>
      <c r="Z26" s="249"/>
    </row>
    <row r="27" spans="1:59" x14ac:dyDescent="0.25">
      <c r="C27" s="249"/>
      <c r="H27" s="253"/>
      <c r="Y27" s="249"/>
      <c r="Z27" s="249"/>
    </row>
    <row r="28" spans="1:59" x14ac:dyDescent="0.25">
      <c r="C28" s="249"/>
      <c r="H28" s="253"/>
      <c r="Y28" s="249"/>
      <c r="Z28" s="249"/>
    </row>
    <row r="29" spans="1:59" x14ac:dyDescent="0.25">
      <c r="C29" s="249"/>
      <c r="H29" s="253"/>
      <c r="Y29" s="249"/>
      <c r="Z29" s="249"/>
    </row>
    <row r="30" spans="1:59" x14ac:dyDescent="0.25">
      <c r="C30" s="249"/>
      <c r="H30" s="253"/>
      <c r="Y30" s="249"/>
      <c r="Z30" s="249"/>
    </row>
    <row r="31" spans="1:59" x14ac:dyDescent="0.25">
      <c r="C31" s="249"/>
      <c r="H31" s="253"/>
      <c r="Y31" s="249"/>
      <c r="Z31" s="249"/>
    </row>
    <row r="32" spans="1:59" x14ac:dyDescent="0.25">
      <c r="C32" s="249"/>
      <c r="H32" s="253"/>
      <c r="Y32" s="249"/>
      <c r="Z32" s="249"/>
    </row>
    <row r="33" spans="3:26" x14ac:dyDescent="0.25">
      <c r="C33" s="249"/>
      <c r="H33" s="253"/>
      <c r="Y33" s="249"/>
      <c r="Z33" s="249"/>
    </row>
    <row r="34" spans="3:26" x14ac:dyDescent="0.25">
      <c r="C34" s="249"/>
      <c r="H34" s="253"/>
      <c r="Y34" s="249"/>
      <c r="Z34" s="249"/>
    </row>
    <row r="35" spans="3:26" x14ac:dyDescent="0.25">
      <c r="C35" s="249"/>
      <c r="H35" s="253"/>
      <c r="Y35" s="249"/>
      <c r="Z35" s="249"/>
    </row>
    <row r="36" spans="3:26" x14ac:dyDescent="0.25">
      <c r="C36" s="249"/>
      <c r="Y36" s="249"/>
      <c r="Z36" s="249"/>
    </row>
    <row r="37" spans="3:26" x14ac:dyDescent="0.25">
      <c r="C37" s="249"/>
      <c r="Y37" s="249"/>
      <c r="Z37" s="249"/>
    </row>
    <row r="38" spans="3:26" x14ac:dyDescent="0.25">
      <c r="C38" s="249"/>
      <c r="Y38" s="249"/>
      <c r="Z38" s="249"/>
    </row>
    <row r="39" spans="3:26" x14ac:dyDescent="0.25">
      <c r="C39" s="249"/>
      <c r="Y39" s="249"/>
      <c r="Z39" s="249"/>
    </row>
    <row r="40" spans="3:26" x14ac:dyDescent="0.25">
      <c r="C40" s="249"/>
      <c r="Y40" s="249"/>
      <c r="Z40" s="249"/>
    </row>
    <row r="41" spans="3:26" x14ac:dyDescent="0.25">
      <c r="C41" s="249"/>
      <c r="Y41" s="249"/>
      <c r="Z41" s="249"/>
    </row>
    <row r="42" spans="3:26" x14ac:dyDescent="0.25">
      <c r="C42" s="249"/>
      <c r="Y42" s="249"/>
      <c r="Z42" s="249"/>
    </row>
    <row r="43" spans="3:26" x14ac:dyDescent="0.25">
      <c r="C43" s="249"/>
      <c r="Y43" s="249"/>
      <c r="Z43" s="249"/>
    </row>
    <row r="44" spans="3:26" x14ac:dyDescent="0.25">
      <c r="C44" s="249"/>
      <c r="Y44" s="249"/>
      <c r="Z44" s="249"/>
    </row>
    <row r="45" spans="3:26" x14ac:dyDescent="0.25">
      <c r="C45" s="249"/>
      <c r="Y45" s="249"/>
      <c r="Z45" s="249"/>
    </row>
    <row r="46" spans="3:26" x14ac:dyDescent="0.25">
      <c r="C46" s="249"/>
      <c r="Y46" s="249"/>
      <c r="Z46" s="249"/>
    </row>
    <row r="47" spans="3:26" x14ac:dyDescent="0.25">
      <c r="C47" s="249"/>
      <c r="Y47" s="249"/>
      <c r="Z47" s="249"/>
    </row>
    <row r="48" spans="3:26" x14ac:dyDescent="0.25">
      <c r="C48" s="249"/>
      <c r="Y48" s="249"/>
      <c r="Z48" s="249"/>
    </row>
    <row r="49" spans="3:3" x14ac:dyDescent="0.25">
      <c r="C49" s="249"/>
    </row>
    <row r="50" spans="3:3" x14ac:dyDescent="0.25">
      <c r="C50" s="249"/>
    </row>
    <row r="51" spans="3:3" x14ac:dyDescent="0.25">
      <c r="C51" s="249"/>
    </row>
  </sheetData>
  <sheetProtection algorithmName="SHA-512" hashValue="kJZv0K19VigTxGPyZHQgGcyX6kspBWwL06E0TFGJOb5hHPkgWbvBOL4D7lXw+3saoJBo9bcSIcpusZwcqAfTHA==" saltValue="U8bJZHfseT11JPXBsH3BZA==" spinCount="100000" sheet="1" objects="1" scenarios="1"/>
  <mergeCells count="174">
    <mergeCell ref="BG3:BG4"/>
    <mergeCell ref="A5:G5"/>
    <mergeCell ref="H5:P5"/>
    <mergeCell ref="Q5:Z5"/>
    <mergeCell ref="AA5:AC5"/>
    <mergeCell ref="AD5:BG5"/>
    <mergeCell ref="A6:A7"/>
    <mergeCell ref="B6:B7"/>
    <mergeCell ref="C6:C7"/>
    <mergeCell ref="D6:D7"/>
    <mergeCell ref="E6:E7"/>
    <mergeCell ref="F6:F7"/>
    <mergeCell ref="A1:B4"/>
    <mergeCell ref="C1:BE4"/>
    <mergeCell ref="BF3:BF4"/>
    <mergeCell ref="L6:L7"/>
    <mergeCell ref="M6:M7"/>
    <mergeCell ref="N6:N7"/>
    <mergeCell ref="O6:O7"/>
    <mergeCell ref="P6:P7"/>
    <mergeCell ref="Q6:Q7"/>
    <mergeCell ref="G6:G7"/>
    <mergeCell ref="H6:H7"/>
    <mergeCell ref="AK6:AP6"/>
    <mergeCell ref="I6:I7"/>
    <mergeCell ref="J6:J7"/>
    <mergeCell ref="K6:K7"/>
    <mergeCell ref="BF6:BG6"/>
    <mergeCell ref="X6:X7"/>
    <mergeCell ref="Y6:Y7"/>
    <mergeCell ref="Z6:Z7"/>
    <mergeCell ref="AA6:AA7"/>
    <mergeCell ref="AB6:AB7"/>
    <mergeCell ref="R6:R7"/>
    <mergeCell ref="S6:S7"/>
    <mergeCell ref="T6:T7"/>
    <mergeCell ref="U6:U7"/>
    <mergeCell ref="V6:V7"/>
    <mergeCell ref="W6:W7"/>
    <mergeCell ref="AD6:AI6"/>
    <mergeCell ref="AR6:AW6"/>
    <mergeCell ref="AY6:BD6"/>
    <mergeCell ref="M14:M21"/>
    <mergeCell ref="N14:N21"/>
    <mergeCell ref="O14:O21"/>
    <mergeCell ref="P14:P21"/>
    <mergeCell ref="Q14:Q16"/>
    <mergeCell ref="R14:R16"/>
    <mergeCell ref="AC6:AC7"/>
    <mergeCell ref="Q19:Q21"/>
    <mergeCell ref="R19:R21"/>
    <mergeCell ref="S19:S21"/>
    <mergeCell ref="T19:T21"/>
    <mergeCell ref="U19:U21"/>
    <mergeCell ref="V19:V21"/>
    <mergeCell ref="Y14:Y16"/>
    <mergeCell ref="Z14:Z16"/>
    <mergeCell ref="Q17:Q18"/>
    <mergeCell ref="R17:R18"/>
    <mergeCell ref="S17:S18"/>
    <mergeCell ref="T17:T18"/>
    <mergeCell ref="U17:U18"/>
    <mergeCell ref="V17:V18"/>
    <mergeCell ref="W17:W18"/>
    <mergeCell ref="S14:S16"/>
    <mergeCell ref="T14:T16"/>
    <mergeCell ref="U14:U16"/>
    <mergeCell ref="V14:V16"/>
    <mergeCell ref="W14:W16"/>
    <mergeCell ref="X14:X16"/>
    <mergeCell ref="W19:W21"/>
    <mergeCell ref="X19:X21"/>
    <mergeCell ref="Y19:Y21"/>
    <mergeCell ref="Z19:Z21"/>
    <mergeCell ref="AA14:AA16"/>
    <mergeCell ref="X17:X18"/>
    <mergeCell ref="Y17:Y18"/>
    <mergeCell ref="Z17:Z18"/>
    <mergeCell ref="AQ14:AQ16"/>
    <mergeCell ref="AN17:AN18"/>
    <mergeCell ref="AO17:AO18"/>
    <mergeCell ref="AP17:AP18"/>
    <mergeCell ref="AQ17:AQ18"/>
    <mergeCell ref="AA19:AA21"/>
    <mergeCell ref="AB19:AB21"/>
    <mergeCell ref="AC19:AC21"/>
    <mergeCell ref="AD19:AD21"/>
    <mergeCell ref="AE19:AE21"/>
    <mergeCell ref="AF19:AF21"/>
    <mergeCell ref="AG19:AG21"/>
    <mergeCell ref="AH19:AH21"/>
    <mergeCell ref="AH17:AH18"/>
    <mergeCell ref="AI17:AI18"/>
    <mergeCell ref="AI19:AI21"/>
    <mergeCell ref="AH14:AH16"/>
    <mergeCell ref="AI14:AI16"/>
    <mergeCell ref="AK14:AK16"/>
    <mergeCell ref="AL14:AL16"/>
    <mergeCell ref="AM14:AM16"/>
    <mergeCell ref="AB14:AB16"/>
    <mergeCell ref="AC14:AC16"/>
    <mergeCell ref="AD14:AD16"/>
    <mergeCell ref="AE14:AE16"/>
    <mergeCell ref="AF14:AF16"/>
    <mergeCell ref="AG14:AG16"/>
    <mergeCell ref="BE14:BE16"/>
    <mergeCell ref="BF14:BF16"/>
    <mergeCell ref="BG14:BG16"/>
    <mergeCell ref="AA17:AA18"/>
    <mergeCell ref="AB17:AB18"/>
    <mergeCell ref="AC17:AC18"/>
    <mergeCell ref="AD17:AD18"/>
    <mergeCell ref="AE17:AE18"/>
    <mergeCell ref="AF17:AF18"/>
    <mergeCell ref="AG17:AG18"/>
    <mergeCell ref="AY14:AY16"/>
    <mergeCell ref="AZ14:AZ16"/>
    <mergeCell ref="BA14:BA16"/>
    <mergeCell ref="BB14:BB16"/>
    <mergeCell ref="BC14:BC16"/>
    <mergeCell ref="BD14:BD16"/>
    <mergeCell ref="AT14:AT16"/>
    <mergeCell ref="AU14:AU16"/>
    <mergeCell ref="AV14:AV16"/>
    <mergeCell ref="AW14:AW16"/>
    <mergeCell ref="AX14:AX16"/>
    <mergeCell ref="AN14:AN16"/>
    <mergeCell ref="AO14:AO16"/>
    <mergeCell ref="AP14:AP16"/>
    <mergeCell ref="AT17:AT18"/>
    <mergeCell ref="AU17:AU18"/>
    <mergeCell ref="AV17:AV18"/>
    <mergeCell ref="AW17:AW18"/>
    <mergeCell ref="AX17:AX18"/>
    <mergeCell ref="AY17:AY18"/>
    <mergeCell ref="AJ14:AJ21"/>
    <mergeCell ref="AR17:AR18"/>
    <mergeCell ref="AS17:AS18"/>
    <mergeCell ref="AK17:AK18"/>
    <mergeCell ref="AL17:AL18"/>
    <mergeCell ref="AM17:AM18"/>
    <mergeCell ref="AM19:AM21"/>
    <mergeCell ref="AT19:AT21"/>
    <mergeCell ref="AK19:AK21"/>
    <mergeCell ref="AL19:AL21"/>
    <mergeCell ref="AN19:AN21"/>
    <mergeCell ref="AO19:AO21"/>
    <mergeCell ref="AP19:AP21"/>
    <mergeCell ref="AQ19:AQ21"/>
    <mergeCell ref="AR19:AR21"/>
    <mergeCell ref="AS19:AS21"/>
    <mergeCell ref="AR14:AR16"/>
    <mergeCell ref="AS14:AS16"/>
    <mergeCell ref="BF19:BF21"/>
    <mergeCell ref="AU19:AU21"/>
    <mergeCell ref="AV19:AV21"/>
    <mergeCell ref="AW19:AW21"/>
    <mergeCell ref="AX19:AX21"/>
    <mergeCell ref="AY19:AY21"/>
    <mergeCell ref="AZ19:AZ21"/>
    <mergeCell ref="BF17:BF18"/>
    <mergeCell ref="BG17:BG18"/>
    <mergeCell ref="BA17:BA18"/>
    <mergeCell ref="BB17:BB18"/>
    <mergeCell ref="BC17:BC18"/>
    <mergeCell ref="BD17:BD18"/>
    <mergeCell ref="BE17:BE18"/>
    <mergeCell ref="BG19:BG21"/>
    <mergeCell ref="BA19:BA21"/>
    <mergeCell ref="BB19:BB21"/>
    <mergeCell ref="BC19:BC21"/>
    <mergeCell ref="BD19:BD21"/>
    <mergeCell ref="BE19:BE21"/>
    <mergeCell ref="AZ17:AZ18"/>
  </mergeCells>
  <pageMargins left="0.7" right="0.7" top="0.75" bottom="0.75" header="0.3" footer="0.3"/>
  <pageSetup orientation="portrait" verticalDpi="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2BABC-719A-43DD-B658-C5D4BC58360B}">
  <sheetPr>
    <tabColor rgb="FFFFC000"/>
  </sheetPr>
  <dimension ref="A1:BF15"/>
  <sheetViews>
    <sheetView showGridLines="0" tabSelected="1" zoomScale="60" zoomScaleNormal="60" workbookViewId="0">
      <selection activeCell="I8" sqref="I8:I9"/>
    </sheetView>
  </sheetViews>
  <sheetFormatPr baseColWidth="10" defaultColWidth="11.42578125" defaultRowHeight="15" x14ac:dyDescent="0.25"/>
  <cols>
    <col min="1" max="1" width="16.5703125" style="118" customWidth="1"/>
    <col min="2" max="2" width="17" style="118" customWidth="1"/>
    <col min="3" max="3" width="16" style="118" customWidth="1"/>
    <col min="4" max="4" width="18.85546875" style="118" customWidth="1"/>
    <col min="5" max="5" width="19.28515625" style="118" customWidth="1"/>
    <col min="6" max="6" width="29.42578125" style="118" customWidth="1"/>
    <col min="7" max="7" width="21.140625" style="118" customWidth="1"/>
    <col min="8" max="8" width="22.42578125" style="118" customWidth="1"/>
    <col min="9" max="9" width="17" style="118" customWidth="1"/>
    <col min="10" max="10" width="19.42578125" style="118" customWidth="1"/>
    <col min="11" max="11" width="21" style="118" customWidth="1"/>
    <col min="12" max="12" width="21.7109375" style="118" customWidth="1"/>
    <col min="13" max="13" width="39.85546875" style="118" customWidth="1"/>
    <col min="14" max="15" width="17.28515625" style="118" customWidth="1"/>
    <col min="16" max="16" width="11.42578125" style="118"/>
    <col min="17" max="17" width="31.28515625" style="118" customWidth="1"/>
    <col min="18" max="18" width="15.28515625" style="118" customWidth="1"/>
    <col min="19" max="19" width="15.7109375" style="118" customWidth="1"/>
    <col min="20" max="20" width="11.42578125" style="118"/>
    <col min="21" max="21" width="14.7109375" style="118" customWidth="1"/>
    <col min="22" max="22" width="20.85546875" style="118" customWidth="1"/>
    <col min="23" max="23" width="22.85546875" style="118" customWidth="1"/>
    <col min="24" max="24" width="21.28515625" style="118" customWidth="1"/>
    <col min="25" max="25" width="23.28515625" style="118" customWidth="1"/>
    <col min="26" max="26" width="18.7109375" style="118" customWidth="1"/>
    <col min="27" max="27" width="17.28515625" style="118" customWidth="1"/>
    <col min="28" max="28" width="23.42578125" style="118" customWidth="1"/>
    <col min="29" max="29" width="18.42578125" style="118" customWidth="1"/>
    <col min="30" max="30" width="29.7109375" style="118" customWidth="1"/>
    <col min="31" max="31" width="50.28515625" style="118" customWidth="1"/>
    <col min="32" max="32" width="44.7109375" style="118" customWidth="1"/>
    <col min="33" max="33" width="22.7109375" style="118" customWidth="1"/>
    <col min="34" max="34" width="29.85546875" style="118" customWidth="1"/>
    <col min="35" max="35" width="21.85546875" style="118" customWidth="1"/>
    <col min="36" max="36" width="23.7109375" style="118" customWidth="1"/>
    <col min="37" max="37" width="25.5703125" style="118" customWidth="1"/>
    <col min="38" max="38" width="26" style="118" customWidth="1"/>
    <col min="39" max="39" width="16.5703125" style="118" customWidth="1"/>
    <col min="40" max="40" width="20.7109375" style="118" customWidth="1"/>
    <col min="41" max="41" width="23.85546875" style="118" customWidth="1"/>
    <col min="42" max="42" width="19.140625" style="118" customWidth="1"/>
    <col min="43" max="43" width="19.85546875" style="118" customWidth="1"/>
    <col min="44" max="44" width="31.28515625" style="118" customWidth="1"/>
    <col min="45" max="45" width="28" style="118" customWidth="1"/>
    <col min="46" max="46" width="16.85546875" style="118" customWidth="1"/>
    <col min="47" max="47" width="18.5703125" style="118" customWidth="1"/>
    <col min="48" max="48" width="19.42578125" style="118" customWidth="1"/>
    <col min="49" max="49" width="21.28515625" style="118" customWidth="1"/>
    <col min="50" max="50" width="18.42578125" style="118" customWidth="1"/>
    <col min="51" max="51" width="16.28515625" style="118" customWidth="1"/>
    <col min="52" max="52" width="18.7109375" style="118" customWidth="1"/>
    <col min="53" max="53" width="18.28515625" style="118" customWidth="1"/>
    <col min="54" max="54" width="18.140625" style="118" customWidth="1"/>
    <col min="55" max="56" width="21.42578125" style="118" customWidth="1"/>
    <col min="57" max="57" width="11.42578125" style="118" customWidth="1"/>
    <col min="58" max="58" width="16.5703125" style="118" customWidth="1"/>
    <col min="59" max="59" width="11.42578125" style="118" customWidth="1"/>
    <col min="60" max="16384" width="11.42578125" style="118"/>
  </cols>
  <sheetData>
    <row r="1" spans="1:58" ht="15.75" x14ac:dyDescent="0.25">
      <c r="A1" s="109" t="e" vm="1">
        <v>#VALUE!</v>
      </c>
      <c r="B1" s="109"/>
      <c r="C1" s="110" t="s">
        <v>0</v>
      </c>
      <c r="D1" s="111"/>
      <c r="E1" s="111"/>
      <c r="F1" s="111"/>
      <c r="G1" s="111"/>
      <c r="H1" s="111"/>
      <c r="I1" s="111"/>
      <c r="J1" s="111"/>
      <c r="K1" s="111"/>
      <c r="L1" s="111"/>
      <c r="M1" s="111"/>
      <c r="N1" s="111"/>
      <c r="O1" s="111"/>
      <c r="P1" s="111"/>
      <c r="Q1" s="111"/>
      <c r="R1" s="111"/>
      <c r="S1" s="111"/>
      <c r="T1" s="111"/>
      <c r="U1" s="111"/>
      <c r="V1" s="111"/>
      <c r="W1" s="111"/>
      <c r="X1" s="111"/>
      <c r="Y1" s="111"/>
      <c r="Z1" s="112"/>
      <c r="AA1" s="113" t="s">
        <v>1</v>
      </c>
      <c r="AB1" s="114" t="s">
        <v>2</v>
      </c>
      <c r="AC1" s="115"/>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7"/>
    </row>
    <row r="2" spans="1:58" ht="15.75" x14ac:dyDescent="0.25">
      <c r="A2" s="109"/>
      <c r="B2" s="109"/>
      <c r="C2" s="119"/>
      <c r="D2" s="120"/>
      <c r="E2" s="120"/>
      <c r="F2" s="120"/>
      <c r="G2" s="120"/>
      <c r="H2" s="120"/>
      <c r="I2" s="120"/>
      <c r="J2" s="120"/>
      <c r="K2" s="120"/>
      <c r="L2" s="120"/>
      <c r="M2" s="120"/>
      <c r="N2" s="120"/>
      <c r="O2" s="120"/>
      <c r="P2" s="120"/>
      <c r="Q2" s="120"/>
      <c r="R2" s="120"/>
      <c r="S2" s="120"/>
      <c r="T2" s="120"/>
      <c r="U2" s="120"/>
      <c r="V2" s="120"/>
      <c r="W2" s="120"/>
      <c r="X2" s="120"/>
      <c r="Y2" s="120"/>
      <c r="Z2" s="121"/>
      <c r="AA2" s="113" t="s">
        <v>3</v>
      </c>
      <c r="AB2" s="122">
        <v>3</v>
      </c>
      <c r="AC2" s="123"/>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5"/>
    </row>
    <row r="3" spans="1:58" ht="15.75" x14ac:dyDescent="0.25">
      <c r="A3" s="109"/>
      <c r="B3" s="109"/>
      <c r="C3" s="119"/>
      <c r="D3" s="120"/>
      <c r="E3" s="120"/>
      <c r="F3" s="120"/>
      <c r="G3" s="120"/>
      <c r="H3" s="120"/>
      <c r="I3" s="120"/>
      <c r="J3" s="120"/>
      <c r="K3" s="120"/>
      <c r="L3" s="120"/>
      <c r="M3" s="120"/>
      <c r="N3" s="120"/>
      <c r="O3" s="120"/>
      <c r="P3" s="120"/>
      <c r="Q3" s="120"/>
      <c r="R3" s="120"/>
      <c r="S3" s="120"/>
      <c r="T3" s="120"/>
      <c r="U3" s="120"/>
      <c r="V3" s="120"/>
      <c r="W3" s="120"/>
      <c r="X3" s="120"/>
      <c r="Y3" s="120"/>
      <c r="Z3" s="121"/>
      <c r="AA3" s="126" t="s">
        <v>4</v>
      </c>
      <c r="AB3" s="127" t="s">
        <v>5</v>
      </c>
      <c r="AC3" s="123"/>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5"/>
    </row>
    <row r="4" spans="1:58" ht="15.75" x14ac:dyDescent="0.25">
      <c r="A4" s="109"/>
      <c r="B4" s="109"/>
      <c r="C4" s="128"/>
      <c r="D4" s="129"/>
      <c r="E4" s="129"/>
      <c r="F4" s="129"/>
      <c r="G4" s="129"/>
      <c r="H4" s="129"/>
      <c r="I4" s="129"/>
      <c r="J4" s="129"/>
      <c r="K4" s="129"/>
      <c r="L4" s="129"/>
      <c r="M4" s="129"/>
      <c r="N4" s="129"/>
      <c r="O4" s="129"/>
      <c r="P4" s="129"/>
      <c r="Q4" s="129"/>
      <c r="R4" s="129"/>
      <c r="S4" s="129"/>
      <c r="T4" s="129"/>
      <c r="U4" s="129"/>
      <c r="V4" s="129"/>
      <c r="W4" s="129"/>
      <c r="X4" s="129"/>
      <c r="Y4" s="129"/>
      <c r="Z4" s="130"/>
      <c r="AA4" s="131"/>
      <c r="AB4" s="132"/>
      <c r="AC4" s="133"/>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5"/>
    </row>
    <row r="5" spans="1:58" ht="15.75" x14ac:dyDescent="0.25">
      <c r="A5" s="136" t="s">
        <v>6</v>
      </c>
      <c r="B5" s="136"/>
      <c r="C5" s="136"/>
      <c r="D5" s="136"/>
      <c r="E5" s="136"/>
      <c r="F5" s="136"/>
      <c r="G5" s="137" t="s">
        <v>7</v>
      </c>
      <c r="H5" s="137"/>
      <c r="I5" s="137"/>
      <c r="J5" s="137"/>
      <c r="K5" s="137"/>
      <c r="L5" s="137"/>
      <c r="M5" s="137"/>
      <c r="N5" s="137"/>
      <c r="O5" s="137"/>
      <c r="P5" s="137" t="s">
        <v>8</v>
      </c>
      <c r="Q5" s="137"/>
      <c r="R5" s="137"/>
      <c r="S5" s="137"/>
      <c r="T5" s="137"/>
      <c r="U5" s="137"/>
      <c r="V5" s="137"/>
      <c r="W5" s="137"/>
      <c r="X5" s="137"/>
      <c r="Y5" s="137"/>
      <c r="Z5" s="137" t="s">
        <v>9</v>
      </c>
      <c r="AA5" s="137"/>
      <c r="AB5" s="137"/>
      <c r="AC5" s="138" t="s">
        <v>10</v>
      </c>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40"/>
    </row>
    <row r="6" spans="1:58" ht="62.25" customHeight="1" x14ac:dyDescent="0.25">
      <c r="A6" s="141" t="s">
        <v>11</v>
      </c>
      <c r="B6" s="141" t="s">
        <v>12</v>
      </c>
      <c r="C6" s="141" t="s">
        <v>13</v>
      </c>
      <c r="D6" s="141" t="s">
        <v>14</v>
      </c>
      <c r="E6" s="141" t="s">
        <v>15</v>
      </c>
      <c r="F6" s="142" t="s">
        <v>16</v>
      </c>
      <c r="G6" s="141" t="s">
        <v>19</v>
      </c>
      <c r="H6" s="141" t="s">
        <v>20</v>
      </c>
      <c r="I6" s="141" t="s">
        <v>21</v>
      </c>
      <c r="J6" s="141" t="s">
        <v>22</v>
      </c>
      <c r="K6" s="141" t="s">
        <v>23</v>
      </c>
      <c r="L6" s="141" t="s">
        <v>24</v>
      </c>
      <c r="M6" s="141" t="s">
        <v>25</v>
      </c>
      <c r="N6" s="141" t="s">
        <v>26</v>
      </c>
      <c r="O6" s="141" t="s">
        <v>27</v>
      </c>
      <c r="P6" s="141" t="s">
        <v>28</v>
      </c>
      <c r="Q6" s="141" t="s">
        <v>29</v>
      </c>
      <c r="R6" s="143" t="s">
        <v>30</v>
      </c>
      <c r="S6" s="141" t="s">
        <v>31</v>
      </c>
      <c r="T6" s="141" t="s">
        <v>32</v>
      </c>
      <c r="U6" s="141" t="s">
        <v>33</v>
      </c>
      <c r="V6" s="141" t="s">
        <v>34</v>
      </c>
      <c r="W6" s="141" t="s">
        <v>35</v>
      </c>
      <c r="X6" s="141" t="s">
        <v>36</v>
      </c>
      <c r="Y6" s="141" t="s">
        <v>37</v>
      </c>
      <c r="Z6" s="141" t="s">
        <v>309</v>
      </c>
      <c r="AA6" s="141" t="s">
        <v>40</v>
      </c>
      <c r="AB6" s="141" t="s">
        <v>310</v>
      </c>
      <c r="AC6" s="138" t="s">
        <v>42</v>
      </c>
      <c r="AD6" s="139"/>
      <c r="AE6" s="139"/>
      <c r="AF6" s="139"/>
      <c r="AG6" s="139"/>
      <c r="AH6" s="140"/>
      <c r="AI6" s="144">
        <v>46022</v>
      </c>
      <c r="AJ6" s="138" t="s">
        <v>43</v>
      </c>
      <c r="AK6" s="139"/>
      <c r="AL6" s="139"/>
      <c r="AM6" s="139"/>
      <c r="AN6" s="139"/>
      <c r="AO6" s="140"/>
      <c r="AP6" s="144">
        <v>46112</v>
      </c>
      <c r="AQ6" s="138" t="s">
        <v>44</v>
      </c>
      <c r="AR6" s="139"/>
      <c r="AS6" s="139"/>
      <c r="AT6" s="139"/>
      <c r="AU6" s="139"/>
      <c r="AV6" s="140"/>
      <c r="AW6" s="144">
        <v>46203</v>
      </c>
      <c r="AX6" s="138" t="s">
        <v>45</v>
      </c>
      <c r="AY6" s="139"/>
      <c r="AZ6" s="139"/>
      <c r="BA6" s="139"/>
      <c r="BB6" s="139"/>
      <c r="BC6" s="140"/>
      <c r="BD6" s="144">
        <v>46295</v>
      </c>
      <c r="BE6" s="145" t="s">
        <v>46</v>
      </c>
      <c r="BF6" s="145"/>
    </row>
    <row r="7" spans="1:58" ht="75" customHeight="1" x14ac:dyDescent="0.25">
      <c r="A7" s="141"/>
      <c r="B7" s="141"/>
      <c r="C7" s="141"/>
      <c r="D7" s="141"/>
      <c r="E7" s="141"/>
      <c r="F7" s="142"/>
      <c r="G7" s="141"/>
      <c r="H7" s="141"/>
      <c r="I7" s="141"/>
      <c r="J7" s="141"/>
      <c r="K7" s="141"/>
      <c r="L7" s="141"/>
      <c r="M7" s="141"/>
      <c r="N7" s="141"/>
      <c r="O7" s="141"/>
      <c r="P7" s="141"/>
      <c r="Q7" s="141"/>
      <c r="R7" s="146"/>
      <c r="S7" s="141"/>
      <c r="T7" s="141"/>
      <c r="U7" s="141"/>
      <c r="V7" s="141"/>
      <c r="W7" s="141"/>
      <c r="X7" s="141"/>
      <c r="Y7" s="141"/>
      <c r="Z7" s="141"/>
      <c r="AA7" s="141"/>
      <c r="AB7" s="141"/>
      <c r="AC7" s="147" t="s">
        <v>50</v>
      </c>
      <c r="AD7" s="147" t="s">
        <v>51</v>
      </c>
      <c r="AE7" s="147" t="s">
        <v>52</v>
      </c>
      <c r="AF7" s="147" t="s">
        <v>53</v>
      </c>
      <c r="AG7" s="147" t="s">
        <v>54</v>
      </c>
      <c r="AH7" s="147" t="s">
        <v>55</v>
      </c>
      <c r="AI7" s="147" t="s">
        <v>56</v>
      </c>
      <c r="AJ7" s="147" t="s">
        <v>50</v>
      </c>
      <c r="AK7" s="147" t="s">
        <v>51</v>
      </c>
      <c r="AL7" s="147" t="s">
        <v>52</v>
      </c>
      <c r="AM7" s="147" t="s">
        <v>53</v>
      </c>
      <c r="AN7" s="147" t="s">
        <v>54</v>
      </c>
      <c r="AO7" s="147" t="s">
        <v>55</v>
      </c>
      <c r="AP7" s="147" t="s">
        <v>56</v>
      </c>
      <c r="AQ7" s="147" t="s">
        <v>50</v>
      </c>
      <c r="AR7" s="147" t="s">
        <v>51</v>
      </c>
      <c r="AS7" s="147" t="s">
        <v>52</v>
      </c>
      <c r="AT7" s="147" t="s">
        <v>53</v>
      </c>
      <c r="AU7" s="147" t="s">
        <v>54</v>
      </c>
      <c r="AV7" s="147" t="s">
        <v>55</v>
      </c>
      <c r="AW7" s="147" t="s">
        <v>56</v>
      </c>
      <c r="AX7" s="147" t="s">
        <v>50</v>
      </c>
      <c r="AY7" s="147" t="s">
        <v>51</v>
      </c>
      <c r="AZ7" s="147" t="s">
        <v>52</v>
      </c>
      <c r="BA7" s="147" t="s">
        <v>53</v>
      </c>
      <c r="BB7" s="147" t="s">
        <v>54</v>
      </c>
      <c r="BC7" s="147" t="s">
        <v>55</v>
      </c>
      <c r="BD7" s="147" t="s">
        <v>56</v>
      </c>
      <c r="BE7" s="148" t="s">
        <v>57</v>
      </c>
      <c r="BF7" s="148" t="s">
        <v>58</v>
      </c>
    </row>
    <row r="8" spans="1:58" ht="193.5" customHeight="1" x14ac:dyDescent="0.25">
      <c r="A8" s="149">
        <v>1</v>
      </c>
      <c r="B8" s="150" t="s">
        <v>105</v>
      </c>
      <c r="C8" s="151">
        <v>45953</v>
      </c>
      <c r="D8" s="151" t="s">
        <v>60</v>
      </c>
      <c r="E8" s="150" t="s">
        <v>311</v>
      </c>
      <c r="F8" s="150" t="s">
        <v>62</v>
      </c>
      <c r="G8" s="151">
        <v>45966</v>
      </c>
      <c r="H8" s="150" t="s">
        <v>262</v>
      </c>
      <c r="I8" s="150" t="s">
        <v>66</v>
      </c>
      <c r="J8" s="150" t="s">
        <v>66</v>
      </c>
      <c r="K8" s="152" t="s">
        <v>124</v>
      </c>
      <c r="L8" s="150">
        <v>1</v>
      </c>
      <c r="M8" s="153" t="s">
        <v>312</v>
      </c>
      <c r="N8" s="150" t="s">
        <v>69</v>
      </c>
      <c r="O8" s="150" t="s">
        <v>154</v>
      </c>
      <c r="P8" s="154" t="s">
        <v>313</v>
      </c>
      <c r="Q8" s="155" t="s">
        <v>314</v>
      </c>
      <c r="R8" s="155" t="s">
        <v>315</v>
      </c>
      <c r="S8" s="156">
        <v>0.5</v>
      </c>
      <c r="T8" s="155">
        <v>1</v>
      </c>
      <c r="U8" s="155" t="s">
        <v>316</v>
      </c>
      <c r="V8" s="155" t="s">
        <v>69</v>
      </c>
      <c r="W8" s="155" t="s">
        <v>154</v>
      </c>
      <c r="X8" s="157">
        <v>45971</v>
      </c>
      <c r="Y8" s="157">
        <v>45986</v>
      </c>
      <c r="Z8" s="151">
        <v>45996</v>
      </c>
      <c r="AA8" s="151" t="s">
        <v>66</v>
      </c>
      <c r="AB8" s="152" t="s">
        <v>124</v>
      </c>
      <c r="AC8" s="158">
        <v>46022</v>
      </c>
      <c r="AD8" s="159" t="s">
        <v>317</v>
      </c>
      <c r="AE8" s="160" t="s">
        <v>318</v>
      </c>
      <c r="AF8" s="159" t="s">
        <v>319</v>
      </c>
      <c r="AG8" s="161">
        <v>1</v>
      </c>
      <c r="AH8" s="162">
        <f t="shared" ref="AH8:AH15" si="0" xml:space="preserve"> MIN(IF(AI$6-$X8&lt;0,0,(AI$6-$X8)/($Y8-$X8)),1)</f>
        <v>1</v>
      </c>
      <c r="AI8" s="163">
        <f>(AH8+AH9)/2</f>
        <v>1</v>
      </c>
      <c r="AJ8" s="159"/>
      <c r="AK8" s="159"/>
      <c r="AL8" s="159"/>
      <c r="AM8" s="159"/>
      <c r="AN8" s="159"/>
      <c r="AO8" s="159"/>
      <c r="AP8" s="159"/>
      <c r="AQ8" s="159"/>
      <c r="AR8" s="159"/>
      <c r="AS8" s="159"/>
      <c r="AT8" s="159"/>
      <c r="AU8" s="159"/>
      <c r="AV8" s="159"/>
      <c r="AW8" s="159"/>
      <c r="AX8" s="159"/>
      <c r="AY8" s="159"/>
      <c r="AZ8" s="159"/>
      <c r="BA8" s="159"/>
      <c r="BB8" s="159"/>
      <c r="BC8" s="159"/>
      <c r="BD8" s="159"/>
      <c r="BE8" s="159"/>
      <c r="BF8" s="159"/>
    </row>
    <row r="9" spans="1:58" ht="195" x14ac:dyDescent="0.25">
      <c r="A9" s="164"/>
      <c r="B9" s="165"/>
      <c r="C9" s="166"/>
      <c r="D9" s="166"/>
      <c r="E9" s="165"/>
      <c r="F9" s="165"/>
      <c r="G9" s="166"/>
      <c r="H9" s="165"/>
      <c r="I9" s="165"/>
      <c r="J9" s="165"/>
      <c r="K9" s="167"/>
      <c r="L9" s="165"/>
      <c r="M9" s="165"/>
      <c r="N9" s="165"/>
      <c r="O9" s="165"/>
      <c r="P9" s="154" t="s">
        <v>320</v>
      </c>
      <c r="Q9" s="155" t="s">
        <v>321</v>
      </c>
      <c r="R9" s="155" t="s">
        <v>315</v>
      </c>
      <c r="S9" s="156">
        <v>0.5</v>
      </c>
      <c r="T9" s="155">
        <v>1</v>
      </c>
      <c r="U9" s="155" t="s">
        <v>316</v>
      </c>
      <c r="V9" s="155" t="s">
        <v>69</v>
      </c>
      <c r="W9" s="155" t="s">
        <v>154</v>
      </c>
      <c r="X9" s="157">
        <v>45987</v>
      </c>
      <c r="Y9" s="157">
        <v>46006</v>
      </c>
      <c r="Z9" s="165"/>
      <c r="AA9" s="165"/>
      <c r="AB9" s="167"/>
      <c r="AC9" s="158">
        <v>46022</v>
      </c>
      <c r="AD9" s="168" t="s">
        <v>322</v>
      </c>
      <c r="AE9" s="169" t="s">
        <v>323</v>
      </c>
      <c r="AF9" s="170" t="s">
        <v>324</v>
      </c>
      <c r="AG9" s="171">
        <v>1</v>
      </c>
      <c r="AH9" s="162">
        <f t="shared" si="0"/>
        <v>1</v>
      </c>
      <c r="AI9" s="172"/>
      <c r="AJ9" s="173"/>
      <c r="AK9" s="173"/>
      <c r="AL9" s="173"/>
      <c r="AM9" s="173"/>
      <c r="AN9" s="173"/>
      <c r="AO9" s="173"/>
      <c r="AP9" s="173"/>
      <c r="AQ9" s="173"/>
      <c r="AR9" s="173"/>
      <c r="AS9" s="173"/>
      <c r="AT9" s="173"/>
      <c r="AU9" s="173"/>
      <c r="AV9" s="173"/>
      <c r="AW9" s="173"/>
      <c r="AX9" s="173"/>
      <c r="AY9" s="173"/>
      <c r="AZ9" s="173"/>
      <c r="BA9" s="173"/>
      <c r="BB9" s="173"/>
      <c r="BC9" s="173"/>
      <c r="BD9" s="173"/>
      <c r="BE9" s="173"/>
      <c r="BF9" s="173"/>
    </row>
    <row r="10" spans="1:58" ht="382.5" x14ac:dyDescent="0.25">
      <c r="A10" s="174">
        <v>2</v>
      </c>
      <c r="B10" s="154" t="s">
        <v>105</v>
      </c>
      <c r="C10" s="158">
        <v>45953</v>
      </c>
      <c r="D10" s="158" t="s">
        <v>60</v>
      </c>
      <c r="E10" s="154" t="s">
        <v>325</v>
      </c>
      <c r="F10" s="154" t="s">
        <v>62</v>
      </c>
      <c r="G10" s="158">
        <v>45966</v>
      </c>
      <c r="H10" s="154" t="s">
        <v>262</v>
      </c>
      <c r="I10" s="154" t="s">
        <v>66</v>
      </c>
      <c r="J10" s="154" t="s">
        <v>66</v>
      </c>
      <c r="K10" s="175" t="s">
        <v>124</v>
      </c>
      <c r="L10" s="154">
        <v>2</v>
      </c>
      <c r="M10" s="154" t="s">
        <v>326</v>
      </c>
      <c r="N10" s="154" t="s">
        <v>69</v>
      </c>
      <c r="O10" s="154" t="s">
        <v>154</v>
      </c>
      <c r="P10" s="154" t="s">
        <v>327</v>
      </c>
      <c r="Q10" s="155" t="s">
        <v>328</v>
      </c>
      <c r="R10" s="155" t="s">
        <v>315</v>
      </c>
      <c r="S10" s="156">
        <v>1</v>
      </c>
      <c r="T10" s="155">
        <v>1</v>
      </c>
      <c r="U10" s="155" t="s">
        <v>329</v>
      </c>
      <c r="V10" s="155" t="s">
        <v>330</v>
      </c>
      <c r="W10" s="155" t="s">
        <v>154</v>
      </c>
      <c r="X10" s="157">
        <v>45967</v>
      </c>
      <c r="Y10" s="157">
        <v>46022</v>
      </c>
      <c r="Z10" s="158">
        <v>45973</v>
      </c>
      <c r="AA10" s="154" t="s">
        <v>66</v>
      </c>
      <c r="AB10" s="159" t="s">
        <v>331</v>
      </c>
      <c r="AC10" s="158">
        <v>46022</v>
      </c>
      <c r="AD10" s="170" t="s">
        <v>332</v>
      </c>
      <c r="AE10" s="169" t="s">
        <v>333</v>
      </c>
      <c r="AF10" s="170" t="s">
        <v>334</v>
      </c>
      <c r="AG10" s="171">
        <v>1</v>
      </c>
      <c r="AH10" s="162">
        <f t="shared" si="0"/>
        <v>1</v>
      </c>
      <c r="AI10" s="171">
        <f>+AH10</f>
        <v>1</v>
      </c>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row>
    <row r="11" spans="1:58" ht="390" x14ac:dyDescent="0.25">
      <c r="A11" s="174">
        <v>3</v>
      </c>
      <c r="B11" s="154" t="s">
        <v>105</v>
      </c>
      <c r="C11" s="158">
        <v>45953</v>
      </c>
      <c r="D11" s="158" t="s">
        <v>60</v>
      </c>
      <c r="E11" s="154" t="s">
        <v>335</v>
      </c>
      <c r="F11" s="154" t="s">
        <v>62</v>
      </c>
      <c r="G11" s="158">
        <v>45966</v>
      </c>
      <c r="H11" s="154" t="s">
        <v>262</v>
      </c>
      <c r="I11" s="154" t="s">
        <v>66</v>
      </c>
      <c r="J11" s="154" t="s">
        <v>66</v>
      </c>
      <c r="K11" s="175" t="s">
        <v>124</v>
      </c>
      <c r="L11" s="176">
        <v>3</v>
      </c>
      <c r="M11" s="154" t="s">
        <v>336</v>
      </c>
      <c r="N11" s="154" t="s">
        <v>154</v>
      </c>
      <c r="O11" s="177"/>
      <c r="P11" s="154" t="s">
        <v>337</v>
      </c>
      <c r="Q11" s="155" t="s">
        <v>338</v>
      </c>
      <c r="R11" s="155" t="s">
        <v>339</v>
      </c>
      <c r="S11" s="156">
        <v>1</v>
      </c>
      <c r="T11" s="156">
        <v>1</v>
      </c>
      <c r="U11" s="155" t="s">
        <v>340</v>
      </c>
      <c r="V11" s="155" t="s">
        <v>341</v>
      </c>
      <c r="W11" s="178" t="s">
        <v>124</v>
      </c>
      <c r="X11" s="157">
        <v>45971</v>
      </c>
      <c r="Y11" s="157">
        <v>46234</v>
      </c>
      <c r="Z11" s="158">
        <v>46002</v>
      </c>
      <c r="AA11" s="154" t="s">
        <v>66</v>
      </c>
      <c r="AB11" s="175" t="s">
        <v>124</v>
      </c>
      <c r="AC11" s="158">
        <v>46022</v>
      </c>
      <c r="AD11" s="170" t="s">
        <v>342</v>
      </c>
      <c r="AE11" s="179" t="s">
        <v>343</v>
      </c>
      <c r="AF11" s="170" t="s">
        <v>344</v>
      </c>
      <c r="AG11" s="171">
        <v>0.2</v>
      </c>
      <c r="AH11" s="162">
        <f t="shared" si="0"/>
        <v>0.19391634980988592</v>
      </c>
      <c r="AI11" s="171">
        <v>0.2</v>
      </c>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row>
    <row r="12" spans="1:58" ht="409.5" x14ac:dyDescent="0.25">
      <c r="A12" s="174">
        <v>4</v>
      </c>
      <c r="B12" s="159" t="s">
        <v>105</v>
      </c>
      <c r="C12" s="158">
        <v>45953</v>
      </c>
      <c r="D12" s="158" t="s">
        <v>60</v>
      </c>
      <c r="E12" s="154" t="s">
        <v>345</v>
      </c>
      <c r="F12" s="154" t="s">
        <v>62</v>
      </c>
      <c r="G12" s="158">
        <v>45965</v>
      </c>
      <c r="H12" s="154" t="s">
        <v>346</v>
      </c>
      <c r="I12" s="154" t="s">
        <v>66</v>
      </c>
      <c r="J12" s="154" t="s">
        <v>66</v>
      </c>
      <c r="K12" s="175" t="s">
        <v>124</v>
      </c>
      <c r="L12" s="176">
        <v>4</v>
      </c>
      <c r="M12" s="176" t="s">
        <v>347</v>
      </c>
      <c r="N12" s="155" t="s">
        <v>68</v>
      </c>
      <c r="O12" s="155" t="s">
        <v>155</v>
      </c>
      <c r="P12" s="155" t="s">
        <v>348</v>
      </c>
      <c r="Q12" s="155" t="s">
        <v>349</v>
      </c>
      <c r="R12" s="155" t="s">
        <v>339</v>
      </c>
      <c r="S12" s="156">
        <v>1</v>
      </c>
      <c r="T12" s="156">
        <v>1</v>
      </c>
      <c r="U12" s="155" t="s">
        <v>350</v>
      </c>
      <c r="V12" s="155" t="s">
        <v>351</v>
      </c>
      <c r="W12" s="155" t="s">
        <v>352</v>
      </c>
      <c r="X12" s="157">
        <v>45979</v>
      </c>
      <c r="Y12" s="157">
        <v>46234</v>
      </c>
      <c r="Z12" s="158">
        <v>46000</v>
      </c>
      <c r="AA12" s="154" t="s">
        <v>66</v>
      </c>
      <c r="AB12" s="175" t="s">
        <v>124</v>
      </c>
      <c r="AC12" s="158">
        <v>46022</v>
      </c>
      <c r="AD12" s="170" t="s">
        <v>353</v>
      </c>
      <c r="AE12" s="170" t="s">
        <v>354</v>
      </c>
      <c r="AF12" s="170" t="s">
        <v>355</v>
      </c>
      <c r="AG12" s="180">
        <v>0.25</v>
      </c>
      <c r="AH12" s="162">
        <f t="shared" si="0"/>
        <v>0.16862745098039217</v>
      </c>
      <c r="AI12" s="171">
        <f>+AG12</f>
        <v>0.25</v>
      </c>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173"/>
      <c r="BF12" s="173"/>
    </row>
    <row r="13" spans="1:58" ht="408.75" customHeight="1" x14ac:dyDescent="0.25">
      <c r="A13" s="149">
        <v>5</v>
      </c>
      <c r="B13" s="150" t="s">
        <v>105</v>
      </c>
      <c r="C13" s="151">
        <v>45953</v>
      </c>
      <c r="D13" s="151" t="s">
        <v>60</v>
      </c>
      <c r="E13" s="150" t="s">
        <v>356</v>
      </c>
      <c r="F13" s="150" t="s">
        <v>62</v>
      </c>
      <c r="G13" s="151">
        <v>45966</v>
      </c>
      <c r="H13" s="150" t="s">
        <v>357</v>
      </c>
      <c r="I13" s="150" t="s">
        <v>66</v>
      </c>
      <c r="J13" s="150" t="s">
        <v>66</v>
      </c>
      <c r="K13" s="175" t="s">
        <v>124</v>
      </c>
      <c r="L13" s="181">
        <v>5</v>
      </c>
      <c r="M13" s="150" t="s">
        <v>358</v>
      </c>
      <c r="N13" s="150" t="s">
        <v>154</v>
      </c>
      <c r="O13" s="152"/>
      <c r="P13" s="155" t="s">
        <v>359</v>
      </c>
      <c r="Q13" s="155" t="s">
        <v>360</v>
      </c>
      <c r="R13" s="155" t="s">
        <v>315</v>
      </c>
      <c r="S13" s="156">
        <v>0.5</v>
      </c>
      <c r="T13" s="155">
        <v>3</v>
      </c>
      <c r="U13" s="155" t="s">
        <v>361</v>
      </c>
      <c r="V13" s="176" t="s">
        <v>154</v>
      </c>
      <c r="W13" s="178" t="s">
        <v>124</v>
      </c>
      <c r="X13" s="157">
        <v>45969</v>
      </c>
      <c r="Y13" s="157">
        <v>46006</v>
      </c>
      <c r="Z13" s="151">
        <v>46002</v>
      </c>
      <c r="AA13" s="150" t="s">
        <v>66</v>
      </c>
      <c r="AB13" s="152" t="s">
        <v>124</v>
      </c>
      <c r="AC13" s="158">
        <v>46022</v>
      </c>
      <c r="AD13" s="182" t="s">
        <v>362</v>
      </c>
      <c r="AE13" s="170" t="s">
        <v>363</v>
      </c>
      <c r="AF13" s="170" t="s">
        <v>364</v>
      </c>
      <c r="AG13" s="171">
        <v>1</v>
      </c>
      <c r="AH13" s="162">
        <v>1</v>
      </c>
      <c r="AI13" s="183">
        <f>+(AH13+AH14)/2</f>
        <v>0.5</v>
      </c>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row>
    <row r="14" spans="1:58" ht="136.5" customHeight="1" x14ac:dyDescent="0.25">
      <c r="A14" s="164"/>
      <c r="B14" s="165"/>
      <c r="C14" s="166"/>
      <c r="D14" s="166"/>
      <c r="E14" s="165"/>
      <c r="F14" s="165"/>
      <c r="G14" s="166"/>
      <c r="H14" s="165"/>
      <c r="I14" s="165"/>
      <c r="J14" s="165"/>
      <c r="K14" s="175" t="s">
        <v>124</v>
      </c>
      <c r="L14" s="184"/>
      <c r="M14" s="165"/>
      <c r="N14" s="165"/>
      <c r="O14" s="167"/>
      <c r="P14" s="154" t="s">
        <v>365</v>
      </c>
      <c r="Q14" s="155" t="s">
        <v>366</v>
      </c>
      <c r="R14" s="155" t="s">
        <v>339</v>
      </c>
      <c r="S14" s="156">
        <v>0.5</v>
      </c>
      <c r="T14" s="156">
        <v>1</v>
      </c>
      <c r="U14" s="155" t="s">
        <v>367</v>
      </c>
      <c r="V14" s="176" t="s">
        <v>154</v>
      </c>
      <c r="W14" s="178" t="s">
        <v>124</v>
      </c>
      <c r="X14" s="157">
        <v>46069</v>
      </c>
      <c r="Y14" s="157">
        <v>46234</v>
      </c>
      <c r="Z14" s="165"/>
      <c r="AA14" s="165"/>
      <c r="AB14" s="167"/>
      <c r="AC14" s="158">
        <v>46022</v>
      </c>
      <c r="AD14" s="185" t="s">
        <v>368</v>
      </c>
      <c r="AE14" s="185" t="s">
        <v>369</v>
      </c>
      <c r="AF14" s="185" t="s">
        <v>370</v>
      </c>
      <c r="AG14" s="171">
        <v>0</v>
      </c>
      <c r="AH14" s="162">
        <f t="shared" si="0"/>
        <v>0</v>
      </c>
      <c r="AI14" s="186"/>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73"/>
    </row>
    <row r="15" spans="1:58" ht="204" x14ac:dyDescent="0.25">
      <c r="A15" s="174">
        <v>6</v>
      </c>
      <c r="B15" s="154" t="s">
        <v>105</v>
      </c>
      <c r="C15" s="158">
        <v>45953</v>
      </c>
      <c r="D15" s="158" t="s">
        <v>60</v>
      </c>
      <c r="E15" s="154" t="s">
        <v>371</v>
      </c>
      <c r="F15" s="154" t="s">
        <v>62</v>
      </c>
      <c r="G15" s="158">
        <v>45966</v>
      </c>
      <c r="H15" s="154" t="s">
        <v>262</v>
      </c>
      <c r="I15" s="154" t="s">
        <v>66</v>
      </c>
      <c r="J15" s="154" t="s">
        <v>66</v>
      </c>
      <c r="K15" s="175" t="s">
        <v>124</v>
      </c>
      <c r="L15" s="176">
        <v>6</v>
      </c>
      <c r="M15" s="154" t="s">
        <v>372</v>
      </c>
      <c r="N15" s="155" t="s">
        <v>69</v>
      </c>
      <c r="O15" s="155" t="s">
        <v>154</v>
      </c>
      <c r="P15" s="155" t="s">
        <v>373</v>
      </c>
      <c r="Q15" s="155" t="s">
        <v>374</v>
      </c>
      <c r="R15" s="155" t="s">
        <v>315</v>
      </c>
      <c r="S15" s="156">
        <v>1</v>
      </c>
      <c r="T15" s="155">
        <v>1</v>
      </c>
      <c r="U15" s="155" t="s">
        <v>329</v>
      </c>
      <c r="V15" s="176" t="s">
        <v>330</v>
      </c>
      <c r="W15" s="176" t="s">
        <v>375</v>
      </c>
      <c r="X15" s="157">
        <v>45967</v>
      </c>
      <c r="Y15" s="157">
        <v>46022</v>
      </c>
      <c r="Z15" s="158">
        <v>45973</v>
      </c>
      <c r="AA15" s="154" t="s">
        <v>66</v>
      </c>
      <c r="AB15" s="154" t="s">
        <v>331</v>
      </c>
      <c r="AC15" s="158">
        <v>46022</v>
      </c>
      <c r="AD15" s="170" t="s">
        <v>376</v>
      </c>
      <c r="AE15" s="169" t="s">
        <v>377</v>
      </c>
      <c r="AF15" s="170" t="s">
        <v>378</v>
      </c>
      <c r="AG15" s="171">
        <v>1</v>
      </c>
      <c r="AH15" s="162">
        <f t="shared" si="0"/>
        <v>1</v>
      </c>
      <c r="AI15" s="171">
        <f>+AH15</f>
        <v>1</v>
      </c>
      <c r="AJ15" s="173"/>
      <c r="AK15" s="173"/>
      <c r="AL15" s="173"/>
      <c r="AM15" s="173"/>
      <c r="AN15" s="173"/>
      <c r="AO15" s="173"/>
      <c r="AP15" s="173"/>
      <c r="AQ15" s="173"/>
      <c r="AR15" s="173"/>
      <c r="AS15" s="173"/>
      <c r="AT15" s="173"/>
      <c r="AU15" s="173"/>
      <c r="AV15" s="173"/>
      <c r="AW15" s="173"/>
      <c r="AX15" s="173"/>
      <c r="AY15" s="173"/>
      <c r="AZ15" s="173"/>
      <c r="BA15" s="173"/>
      <c r="BB15" s="173"/>
      <c r="BC15" s="173"/>
      <c r="BD15" s="173"/>
      <c r="BE15" s="173"/>
      <c r="BF15" s="173"/>
    </row>
  </sheetData>
  <sheetProtection algorithmName="SHA-512" hashValue="9ofnNxtBr9+cYrXc9ETwU0nYbbmblJ0wxtwJRmNejHAqF8OeQMjQCmf2qhISXeedOi5mWjDFptqTIBUqlY1KmA==" saltValue="HASnU63uo+kXV2Ozuz9ieA==" spinCount="100000" sheet="1" objects="1" scenarios="1"/>
  <mergeCells count="79">
    <mergeCell ref="AQ6:AV6"/>
    <mergeCell ref="AX6:BC6"/>
    <mergeCell ref="AI8:AI9"/>
    <mergeCell ref="AI13:AI14"/>
    <mergeCell ref="Z13:Z14"/>
    <mergeCell ref="AA13:AA14"/>
    <mergeCell ref="AB13:AB14"/>
    <mergeCell ref="Z8:Z9"/>
    <mergeCell ref="AA8:AA9"/>
    <mergeCell ref="AB8:AB9"/>
    <mergeCell ref="L13:L14"/>
    <mergeCell ref="M13:M14"/>
    <mergeCell ref="N13:N14"/>
    <mergeCell ref="O13:O14"/>
    <mergeCell ref="A13:A14"/>
    <mergeCell ref="B13:B14"/>
    <mergeCell ref="C13:C14"/>
    <mergeCell ref="D13:D14"/>
    <mergeCell ref="E13:E14"/>
    <mergeCell ref="F13:F14"/>
    <mergeCell ref="J8:J9"/>
    <mergeCell ref="K8:K9"/>
    <mergeCell ref="L8:L9"/>
    <mergeCell ref="I13:I14"/>
    <mergeCell ref="G13:G14"/>
    <mergeCell ref="H13:H14"/>
    <mergeCell ref="G8:G9"/>
    <mergeCell ref="H8:H9"/>
    <mergeCell ref="J13:J14"/>
    <mergeCell ref="F8:F9"/>
    <mergeCell ref="Z6:Z7"/>
    <mergeCell ref="AA6:AA7"/>
    <mergeCell ref="Q6:Q7"/>
    <mergeCell ref="R6:R7"/>
    <mergeCell ref="S6:S7"/>
    <mergeCell ref="O8:O9"/>
    <mergeCell ref="T6:T7"/>
    <mergeCell ref="U6:U7"/>
    <mergeCell ref="V6:V7"/>
    <mergeCell ref="W6:W7"/>
    <mergeCell ref="X6:X7"/>
    <mergeCell ref="Y6:Y7"/>
    <mergeCell ref="A8:A9"/>
    <mergeCell ref="B8:B9"/>
    <mergeCell ref="C8:C9"/>
    <mergeCell ref="D8:D9"/>
    <mergeCell ref="E8:E9"/>
    <mergeCell ref="M6:M7"/>
    <mergeCell ref="I8:I9"/>
    <mergeCell ref="M8:M9"/>
    <mergeCell ref="N8:N9"/>
    <mergeCell ref="AC5:BF5"/>
    <mergeCell ref="I6:I7"/>
    <mergeCell ref="J6:J7"/>
    <mergeCell ref="K6:K7"/>
    <mergeCell ref="L6:L7"/>
    <mergeCell ref="P6:P7"/>
    <mergeCell ref="BE6:BF6"/>
    <mergeCell ref="AB6:AB7"/>
    <mergeCell ref="AC6:AH6"/>
    <mergeCell ref="N6:N7"/>
    <mergeCell ref="O6:O7"/>
    <mergeCell ref="AJ6:AO6"/>
    <mergeCell ref="A6:A7"/>
    <mergeCell ref="B6:B7"/>
    <mergeCell ref="C6:C7"/>
    <mergeCell ref="D6:D7"/>
    <mergeCell ref="E6:E7"/>
    <mergeCell ref="F6:F7"/>
    <mergeCell ref="G6:G7"/>
    <mergeCell ref="H6:H7"/>
    <mergeCell ref="A1:B4"/>
    <mergeCell ref="C1:Z4"/>
    <mergeCell ref="AA3:AA4"/>
    <mergeCell ref="AB3:AB4"/>
    <mergeCell ref="A5:F5"/>
    <mergeCell ref="G5:O5"/>
    <mergeCell ref="P5:Y5"/>
    <mergeCell ref="Z5:AB5"/>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8" ma:contentTypeDescription="Crear nuevo documento." ma:contentTypeScope="" ma:versionID="ceee9c0c4eab02f047d8c39ebc9988ba">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a7bd0aacfeb7d8cfd35ba1bbd4412bc4"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36A226-DA5F-48DF-9C19-B6D848B5C8F3}">
  <ds:schemaRefs>
    <ds:schemaRef ds:uri="http://schemas.microsoft.com/sharepoint/v3/contenttype/forms"/>
  </ds:schemaRefs>
</ds:datastoreItem>
</file>

<file path=customXml/itemProps2.xml><?xml version="1.0" encoding="utf-8"?>
<ds:datastoreItem xmlns:ds="http://schemas.openxmlformats.org/officeDocument/2006/customXml" ds:itemID="{13A2BBF7-3C98-42C0-9414-178508D35188}">
  <ds:schemaRefs>
    <ds:schemaRef ds:uri="http://schemas.microsoft.com/office/2006/metadata/properties"/>
    <ds:schemaRef ds:uri="http://schemas.microsoft.com/office/infopath/2007/PartnerControls"/>
    <ds:schemaRef ds:uri="ea91d785-2c90-43d2-acd6-4207220cd395"/>
    <ds:schemaRef ds:uri="313dc85d-5bab-4eeb-86ad-9e619537987a"/>
  </ds:schemaRefs>
</ds:datastoreItem>
</file>

<file path=customXml/itemProps3.xml><?xml version="1.0" encoding="utf-8"?>
<ds:datastoreItem xmlns:ds="http://schemas.openxmlformats.org/officeDocument/2006/customXml" ds:itemID="{51A04E34-0F04-4074-A52D-72DA6701E8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dc85d-5bab-4eeb-86ad-9e619537987a"/>
    <ds:schemaRef ds:uri="ea91d785-2c90-43d2-acd6-4207220cd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10</vt:i4>
      </vt:variant>
    </vt:vector>
  </HeadingPairs>
  <TitlesOfParts>
    <vt:vector size="18" baseType="lpstr">
      <vt:lpstr>Compromisos 2023 </vt:lpstr>
      <vt:lpstr>Plantilla plan de trabajo</vt:lpstr>
      <vt:lpstr>Hoja1</vt:lpstr>
      <vt:lpstr>Listas</vt:lpstr>
      <vt:lpstr>Compromisos 2023 - activos</vt:lpstr>
      <vt:lpstr>Compromisos 2024 - activos</vt:lpstr>
      <vt:lpstr>Compromisos 2025 Institucional </vt:lpstr>
      <vt:lpstr>Compromisos 2025 Territorial </vt:lpstr>
      <vt:lpstr>CENTRO_ATENCION_CIUDADANO</vt:lpstr>
      <vt:lpstr>CONSULTA_PUBLICA</vt:lpstr>
      <vt:lpstr>CONTROL_SOCIAL</vt:lpstr>
      <vt:lpstr>DIAGNOSTICO_PARTICIPATIVO</vt:lpstr>
      <vt:lpstr>DIALOGO_CONSTRUCTIVO</vt:lpstr>
      <vt:lpstr>DIALOGO_TERRITORIAL</vt:lpstr>
      <vt:lpstr>Mec</vt:lpstr>
      <vt:lpstr>OTRO</vt:lpstr>
      <vt:lpstr>PLANEACION_PARTICIPATIVA</vt:lpstr>
      <vt:lpstr>RENDICION_CUENTAS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Alejandra Sabogal</dc:creator>
  <cp:keywords/>
  <dc:description/>
  <cp:lastModifiedBy>Johana Andrea Zambrano Jimenez</cp:lastModifiedBy>
  <cp:revision/>
  <dcterms:created xsi:type="dcterms:W3CDTF">2021-11-30T15:20:27Z</dcterms:created>
  <dcterms:modified xsi:type="dcterms:W3CDTF">2026-02-18T22:55:34Z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