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Informacion de Usuario\Documents\ANLA\2025\Inf obligaciones\Nov\OBLIGACIONES\Obligación 1\MEI\MEI FINAL\"/>
    </mc:Choice>
  </mc:AlternateContent>
  <xr:revisionPtr revIDLastSave="0" documentId="13_ncr:1_{2C796EB2-CE69-4299-AED5-F7662CB3F358}" xr6:coauthVersionLast="47" xr6:coauthVersionMax="47" xr10:uidLastSave="{00000000-0000-0000-0000-000000000000}"/>
  <bookViews>
    <workbookView xWindow="-120" yWindow="-120" windowWidth="20730" windowHeight="11160" firstSheet="2" activeTab="4" xr2:uid="{00000000-000D-0000-FFFF-FFFF00000000}"/>
  </bookViews>
  <sheets>
    <sheet name="Descripción F. Int" sheetId="22" state="hidden" r:id="rId1"/>
    <sheet name="Descripción F. Ext" sheetId="23" state="hidden" r:id="rId2"/>
    <sheet name="Criterios de calificación" sheetId="20" r:id="rId3"/>
    <sheet name="Tablero" sheetId="10" state="hidden" r:id="rId4"/>
    <sheet name="F.Internos" sheetId="11" r:id="rId5"/>
    <sheet name="F.Externos " sheetId="18" r:id="rId6"/>
    <sheet name=" " sheetId="21" r:id="rId7"/>
  </sheets>
  <definedNames>
    <definedName name="_xlnm._FilterDatabase" localSheetId="5" hidden="1">'F.Externos '!$A$10:$Q$47</definedName>
    <definedName name="_xlnm._FilterDatabase" localSheetId="4" hidden="1">F.Internos!$A$8:$R$81</definedName>
    <definedName name="_xlnm.Print_Area" localSheetId="4">F.Internos!$A$1:$Q$81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0" i="11" l="1"/>
  <c r="F80" i="11"/>
  <c r="G78" i="11"/>
  <c r="F78" i="11"/>
  <c r="G44" i="18" l="1"/>
  <c r="F44" i="18"/>
  <c r="B43" i="18"/>
  <c r="B34" i="18"/>
  <c r="B35" i="18" s="1"/>
  <c r="B36" i="18" s="1"/>
  <c r="B37" i="18" s="1"/>
  <c r="B38" i="18" s="1"/>
  <c r="B15" i="18"/>
  <c r="G46" i="18" l="1"/>
  <c r="F46" i="18"/>
  <c r="F45" i="18"/>
  <c r="F47" i="18" l="1"/>
  <c r="F81" i="11" l="1"/>
  <c r="F79" i="1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<sst xmlns="http://schemas.openxmlformats.org/spreadsheetml/2006/main" count="1278" uniqueCount="583">
  <si>
    <t xml:space="preserve">FACTORES INTERNOS </t>
  </si>
  <si>
    <t xml:space="preserve">Factor Interno </t>
  </si>
  <si>
    <t xml:space="preserve">Descripción </t>
  </si>
  <si>
    <t xml:space="preserve">Talento Humano </t>
  </si>
  <si>
    <t xml:space="preserve">Competencia técnica y profesional de los colaboradores de las diferentes dependencias, especialmente en áreas clave para la evaluación y seguimiento de licencias ambientales, permisos y trámites ambientales.  </t>
  </si>
  <si>
    <t>Cantidad y disponibilidad del recurso humano en función de la carga laboral y cobertura territorial.</t>
  </si>
  <si>
    <t xml:space="preserve">Cultura organizacional: valores y principios </t>
  </si>
  <si>
    <r>
      <rPr>
        <sz val="7"/>
        <color rgb="FF000000"/>
        <rFont val="Times New Roman"/>
        <family val="1"/>
      </rPr>
      <t xml:space="preserve"> </t>
    </r>
    <r>
      <rPr>
        <sz val="9"/>
        <color rgb="FF000000"/>
        <rFont val="Calibri"/>
        <family val="2"/>
        <scheme val="minor"/>
      </rPr>
      <t xml:space="preserve">Clima laboral y relaciones interpersonales </t>
    </r>
  </si>
  <si>
    <t xml:space="preserve">Proceso de capacitación inducción y reinducción. </t>
  </si>
  <si>
    <t xml:space="preserve">Sistemas de evaluación y desempeño </t>
  </si>
  <si>
    <t>Programas de bienestar, salud y seguridad en el trabajo (SST).</t>
  </si>
  <si>
    <t xml:space="preserve">Reconocimiento e incentivos </t>
  </si>
  <si>
    <t>Transferencia de conocimiento y el aprendizaje institucional continuo</t>
  </si>
  <si>
    <t xml:space="preserve">Estratégicos </t>
  </si>
  <si>
    <t xml:space="preserve">Claridad y alineación de la misión, visión y objetivos estratégicos </t>
  </si>
  <si>
    <t xml:space="preserve">Objetivos estratégicos alineados con los Objetivos de Desarrollo Sostenible (ODS). </t>
  </si>
  <si>
    <t xml:space="preserve">Lineamientos y políticas institucionales que orientan la gestión hacia la sostenibilidad, la justicia ambiental y la transición energética justa. </t>
  </si>
  <si>
    <r>
      <rPr>
        <sz val="7"/>
        <color rgb="FF000000"/>
        <rFont val="Times New Roman"/>
        <family val="1"/>
      </rPr>
      <t xml:space="preserve"> </t>
    </r>
    <r>
      <rPr>
        <sz val="9"/>
        <color rgb="FF000000"/>
        <rFont val="Calibri"/>
        <family val="2"/>
        <scheme val="minor"/>
      </rPr>
      <t xml:space="preserve">Articulación con el Plan Nacional de Desarrollo y políticas ambientales sectoriales. </t>
    </r>
  </si>
  <si>
    <r>
      <rPr>
        <sz val="7"/>
        <color rgb="FF000000"/>
        <rFont val="Times New Roman"/>
        <family val="1"/>
      </rPr>
      <t xml:space="preserve"> </t>
    </r>
    <r>
      <rPr>
        <sz val="9"/>
        <color rgb="FF000000"/>
        <rFont val="Calibri"/>
        <family val="2"/>
        <scheme val="minor"/>
      </rPr>
      <t xml:space="preserve">Articulación entre los diferentes instrumentos de planeación. </t>
    </r>
  </si>
  <si>
    <t>Definición de indicadores que miden los objetivos y líneas estratégicas.</t>
  </si>
  <si>
    <t xml:space="preserve">Definición de indicadores que permitan medir el impacto de los servicios que presta la entidad. </t>
  </si>
  <si>
    <t xml:space="preserve">Capacidad de liderazgo y gobernanza institucional.   </t>
  </si>
  <si>
    <t xml:space="preserve">Seguimiento, evaluación y mejora continua de la gestión. </t>
  </si>
  <si>
    <t xml:space="preserve">Financieros </t>
  </si>
  <si>
    <t xml:space="preserve">Disponibilidad y asignación de los recursos financieros alineados con las metas institucionales. </t>
  </si>
  <si>
    <t xml:space="preserve">Sostenibilidad financiera para el mediano y largo plazo.  </t>
  </si>
  <si>
    <t xml:space="preserve">Eficiencia en la ejecución presupuestal. </t>
  </si>
  <si>
    <t xml:space="preserve">Gestión de recursos de cooperación internacional o de alianzas estratégicas para el fortalecimiento institucional.    </t>
  </si>
  <si>
    <t xml:space="preserve">Tecnológico </t>
  </si>
  <si>
    <t xml:space="preserve">Infraestructura tecnológica disponible (hardware, software, conectividad).  </t>
  </si>
  <si>
    <t xml:space="preserve">Interoperabilidad entre plataformas tecnológicas internas y externas. </t>
  </si>
  <si>
    <t xml:space="preserve">Automatización y analítica de datos para de la toma de decisiones.  </t>
  </si>
  <si>
    <t xml:space="preserve">Herramientas tecnológicas que permiten la gestión y trazabilidad de la evaluación y el seguimiento a las licencias, permisos y trámites ambientales  </t>
  </si>
  <si>
    <t xml:space="preserve">Infraestructura tecnológica para garantizar la confidencialidad, integridad y disponibilidad de la información. </t>
  </si>
  <si>
    <t xml:space="preserve">Innovación y uso de tecnología para optimizar los procesos </t>
  </si>
  <si>
    <t xml:space="preserve">Infraestructura </t>
  </si>
  <si>
    <t>Espacios de trabajo que favorezcan la colaboración y el bienestar laboral.</t>
  </si>
  <si>
    <t xml:space="preserve">Sistema de instalaciones, equipos y servicios necesarios para el funcionamiento de la entidad.  </t>
  </si>
  <si>
    <t xml:space="preserve">Accesibilidad: espacios adaptados para personas con discapacidad, señalización adecuada, atención presencial y canales digitales accesibles para diversos públicos. </t>
  </si>
  <si>
    <r>
      <t xml:space="preserve">Conectividad: </t>
    </r>
    <r>
      <rPr>
        <sz val="12"/>
        <color rgb="FF000000"/>
        <rFont val="Arial"/>
        <family val="2"/>
      </rPr>
      <t xml:space="preserve"> </t>
    </r>
    <r>
      <rPr>
        <sz val="9"/>
        <color rgb="FF000000"/>
        <rFont val="Calibri"/>
        <family val="2"/>
        <scheme val="minor"/>
      </rPr>
      <t xml:space="preserve">disponibilidad y calidad de servicios de conectividad digital (internet, redes seguras, telecomunicaciones), que permiten la operación continua de los sistemas de información, trámites en línea, reuniones y cobertura territorial. </t>
    </r>
  </si>
  <si>
    <t>Capacidad logística para el cumplimiento de funciones en campo.</t>
  </si>
  <si>
    <t>Mantenimiento y sostenibilidad de la infraestructura</t>
  </si>
  <si>
    <t xml:space="preserve">Comunicaciones </t>
  </si>
  <si>
    <r>
      <t>Comunicación interna</t>
    </r>
    <r>
      <rPr>
        <b/>
        <sz val="9"/>
        <color rgb="FF000000"/>
        <rFont val="Calibri"/>
        <family val="2"/>
        <scheme val="minor"/>
      </rPr>
      <t>:</t>
    </r>
    <r>
      <rPr>
        <sz val="9"/>
        <color rgb="FF000000"/>
        <rFont val="Calibri"/>
        <family val="2"/>
        <scheme val="minor"/>
      </rPr>
      <t xml:space="preserve"> </t>
    </r>
  </si>
  <si>
    <t xml:space="preserve">Estrategias y canales de comunicación interna </t>
  </si>
  <si>
    <t>Comunicación clara y oportuna sobre las decisiones institucionales y estratégicas</t>
  </si>
  <si>
    <t>Oportunidad en las comunicaciones internas</t>
  </si>
  <si>
    <t xml:space="preserve">Comunicación externa: </t>
  </si>
  <si>
    <t xml:space="preserve">Acceso y difusión de información pública </t>
  </si>
  <si>
    <t xml:space="preserve">Adaptación del lenguaje y medios según el público objetivo (ciudadanía, comunidades, sector privado, academia, etc.) </t>
  </si>
  <si>
    <t xml:space="preserve">Posicionamiento y gestión de la imagen institucional. </t>
  </si>
  <si>
    <t xml:space="preserve">Presencia y gestión activa en redes sociales </t>
  </si>
  <si>
    <t xml:space="preserve">Uso de tecnologías y plataformas digitales para la comunicación institucional </t>
  </si>
  <si>
    <t>Manejo de la información para los medios de comunicación.</t>
  </si>
  <si>
    <t xml:space="preserve">Partes Interesadas y mecanismos de interacción </t>
  </si>
  <si>
    <t xml:space="preserve">Relacionamiento con las partes interesadas internas funcionarios y contratistas, mecanismos para recoger sus opiniones, necesidades o sugerencias. </t>
  </si>
  <si>
    <t xml:space="preserve">Mecanismos de participación ciudadana: consulta pública, control social, rendición de cuentas, audiencias públicas ambientales, agendas sectoriales, diálogos territoriales, terceros intervinientes </t>
  </si>
  <si>
    <t xml:space="preserve">Gestión de peticiones, quejas, reclamos y sugerencias (PQRSD): canales de atención, tiempos de respuesta y calidad del servicio, análisis de las PQRSD (se han incrementado y/o disminuido, uso de esta información como insumo para la mejora institucional y la toma de decisiones) </t>
  </si>
  <si>
    <t xml:space="preserve">Satisfacción de los usuarios: aplicación de encuestas o mediciones de satisfacción de los usuarios, mejoras implementadas con base en retroalimentación recibida de los usuarios   </t>
  </si>
  <si>
    <t xml:space="preserve">Procesos </t>
  </si>
  <si>
    <t xml:space="preserve">Claridad en los objetivos y de los procesos </t>
  </si>
  <si>
    <t xml:space="preserve">Actualización periódica de los procedimientos, manuales e instructivos. </t>
  </si>
  <si>
    <t xml:space="preserve">Alineación de los procesos con la misión, visión y objetivos estratégicos. </t>
  </si>
  <si>
    <t xml:space="preserve">Articulación e interrelación entre procesos  </t>
  </si>
  <si>
    <t>Implementación de la disciplina BPM en los procesos priorizados.</t>
  </si>
  <si>
    <r>
      <t>Relación o interacción con otros procesos en cuanto a entradas y salidas -</t>
    </r>
    <r>
      <rPr>
        <sz val="9"/>
        <color rgb="FF000000"/>
        <rFont val="Arial"/>
        <family val="2"/>
      </rPr>
      <t xml:space="preserve"> - -</t>
    </r>
    <r>
      <rPr>
        <sz val="9"/>
        <color rgb="FF000000"/>
        <rFont val="Calibri"/>
        <family val="2"/>
        <scheme val="minor"/>
      </rPr>
      <t xml:space="preserve">Pertinencia en los procedimientos y actividades que desarrollan los procesos. </t>
    </r>
  </si>
  <si>
    <t xml:space="preserve">Grado de autoridad y responsabilidad de los funcionarios y contratistas frente al proceso. </t>
  </si>
  <si>
    <t xml:space="preserve">Conocimiento y apropiación de los documentos que aplican a su proceso. </t>
  </si>
  <si>
    <t xml:space="preserve">Cómo se determina y gestiona el conocimiento y la innovación para la operación de los procesos y la gestión de necesidad de cambios. </t>
  </si>
  <si>
    <r>
      <rPr>
        <sz val="7"/>
        <color rgb="FF000000"/>
        <rFont val="Times New Roman"/>
        <family val="1"/>
      </rPr>
      <t xml:space="preserve"> </t>
    </r>
    <r>
      <rPr>
        <sz val="9"/>
        <color rgb="FF000000"/>
        <rFont val="Calibri"/>
        <family val="2"/>
        <scheme val="minor"/>
      </rPr>
      <t>Salidas no conformes que permitan tomar acciones para la conformidad de los productos y servicios.</t>
    </r>
  </si>
  <si>
    <t xml:space="preserve">Demás actividades propias de los procesos que incluye las actividades misionales para la evaluación, seguimiento de licencias, permisos y trámites ambientales.  </t>
  </si>
  <si>
    <t xml:space="preserve">FACTORES EXTERNOS </t>
  </si>
  <si>
    <t xml:space="preserve">Factor Externo </t>
  </si>
  <si>
    <t xml:space="preserve">Político </t>
  </si>
  <si>
    <t xml:space="preserve">Prioridades del Plan Nacional de Desarrollo </t>
  </si>
  <si>
    <t xml:space="preserve">Políticas públicas en materia ambiental, transición energética justa, de desarrollo rural y ordenamiento territorial. </t>
  </si>
  <si>
    <t xml:space="preserve">Participación en agendas internacionales (ODS, Acuerdo de París, acuerdo de Escazú, Convenio de Biodiversidad). </t>
  </si>
  <si>
    <t xml:space="preserve">Cambios de liderazgo o de lineamientos en el sector público que afecten la institucionalidad ambiental. </t>
  </si>
  <si>
    <t xml:space="preserve">Priorización de sectores estratégicos (transición energética justa) que requieren licencias ambientales, y tiempos de evaluación. </t>
  </si>
  <si>
    <t xml:space="preserve">Políticas de reactivación económica que pueden afectar los criterios de protección ambiental. </t>
  </si>
  <si>
    <t xml:space="preserve">Modificaciones en los enfoques de política ambiental (más permisivos o restrictivos). </t>
  </si>
  <si>
    <t xml:space="preserve">Exigencia de mayor participación pública, transparencia y acceso a la información en procesos de licenciamiento. </t>
  </si>
  <si>
    <t xml:space="preserve">Interferencia o presión política en procesos de licenciamiento ambiental  </t>
  </si>
  <si>
    <t>Estabilidad institucional y gobernanza para dar continuidad a las políticas ambientales.</t>
  </si>
  <si>
    <t xml:space="preserve">Económico  </t>
  </si>
  <si>
    <t xml:space="preserve">Incentivos o desincentivos fiscales y financieros a la transición energética justa y al cumplimiento ambiental. </t>
  </si>
  <si>
    <t xml:space="preserve">Recursos financieros para fortalecer el seguimiento y control ambiental. </t>
  </si>
  <si>
    <t xml:space="preserve">Fluctuaciones en inversión extranjera directa (IED) y su impacto en proyectos de licenciamiento ambiental. </t>
  </si>
  <si>
    <t xml:space="preserve">Dinámicas macroeconómicas que afectan la inversión en sectores regulados  </t>
  </si>
  <si>
    <t xml:space="preserve">PIB y crecimiento económico </t>
  </si>
  <si>
    <t xml:space="preserve">Presupuesto y recursos asignados a las autoridades ambientales. </t>
  </si>
  <si>
    <t>Incentivos o subsidios para buenas prácticas sostenibles.</t>
  </si>
  <si>
    <t xml:space="preserve">Social </t>
  </si>
  <si>
    <t xml:space="preserve">Expectativas de comunidad sobre los impactos sociales y ambientales de proyectos. </t>
  </si>
  <si>
    <t xml:space="preserve">Conflictividad socioambiental en territorios con presencia de megaproyectos </t>
  </si>
  <si>
    <t xml:space="preserve">Inclusión de enfoques diferenciales (pueblos étnicos, mujeres, jóvenes) en procesos de consulta y participación. </t>
  </si>
  <si>
    <t xml:space="preserve">Mayor conciencia y movilización ciudadana frente a temas ambientales </t>
  </si>
  <si>
    <t xml:space="preserve">Acceso a espacios de participación incidente de los grupos de valor (rendición de cuentas, audiencias públicas, reuniones informativas, espacios de participación ampliada) </t>
  </si>
  <si>
    <t xml:space="preserve">Presencia de grupos armados en territorio </t>
  </si>
  <si>
    <t xml:space="preserve">Relacionamiento con las comunidades y partes interesadas </t>
  </si>
  <si>
    <t xml:space="preserve">Sistemas de monitoreo remoto, SIG (Sistemas de Información Geográfica), sensores ambientales y plataformas digitales - Interoperabilidad entre sistemas de información institucionales y externos. </t>
  </si>
  <si>
    <t xml:space="preserve">Automatización del análisis de estudios ambientales a través de la Inteligencia </t>
  </si>
  <si>
    <t xml:space="preserve">Artificial. </t>
  </si>
  <si>
    <t xml:space="preserve">Brechas en infraestructura digital y conectividad en zonas rurales o ambientalmente sensibles. </t>
  </si>
  <si>
    <t xml:space="preserve">Innovación en tecnologías limpias y sostenibles (nuevos dispositivos, redes inteligentes)  </t>
  </si>
  <si>
    <t xml:space="preserve">Automatización de trámites.  </t>
  </si>
  <si>
    <t xml:space="preserve">Ambiental </t>
  </si>
  <si>
    <t xml:space="preserve">Cambio climático y su incorporación en los estudios de impacto ambiental. </t>
  </si>
  <si>
    <t xml:space="preserve">Nuevas problemáticas ambientales que requieren ajustes normativos y técnicos (microplásticos, residuos peligrosos, emisiones difusas, entre otros). </t>
  </si>
  <si>
    <t xml:space="preserve">Evaluación de impactos acumulativos y sinérgicos de proyectos. </t>
  </si>
  <si>
    <t xml:space="preserve">Emisiones y residuos, energía, catástrofes naturales, condiciones ambientales </t>
  </si>
  <si>
    <t xml:space="preserve">Impactos indirectos de los proyectos aprobados que incrementen la presión sobre los recursos naturales (agua, bosques, suelos) y necesidad de criterios más rigurosos para licencias. </t>
  </si>
  <si>
    <t>Transición energética justa para reducir el uso de combustibles fósiles (carbón, petróleo, gas) y sustituirlos por fuentes de energía renovables (solar, eólica, energías del subsuelo, hidroeléctrica, entre otras).</t>
  </si>
  <si>
    <t xml:space="preserve">Legal </t>
  </si>
  <si>
    <t xml:space="preserve">Marco legal y normativo en materia ambiental (constitución, leyes, decretos, reglamentos). Por ejemplo, normativa relacionada con Mecanismos de seguimiento y control ambiental, compensación ambiental, proceso sancionatorio ambiental, entre otros </t>
  </si>
  <si>
    <t xml:space="preserve">Coherencia entre normativas nacionales e internacionales (Acuerdo de Escazú). </t>
  </si>
  <si>
    <t xml:space="preserve">Cambios legales y normativos que afecten los requisitos, procedimientos y competencia en el licenciamiento y trámites ambientales  </t>
  </si>
  <si>
    <t>Existencia de vacíos, ambigüedades o superposiciones normativas que generen inseguridad jurídica.</t>
  </si>
  <si>
    <t xml:space="preserve">Calificación de criterios </t>
  </si>
  <si>
    <t xml:space="preserve">CRITERIO </t>
  </si>
  <si>
    <t xml:space="preserve">DESCRIPCIÓN </t>
  </si>
  <si>
    <t>CALIFICACIÓN</t>
  </si>
  <si>
    <t xml:space="preserve">ALTA (3)
</t>
  </si>
  <si>
    <t>MEDIA (2)</t>
  </si>
  <si>
    <t>BAJA (1)</t>
  </si>
  <si>
    <t xml:space="preserve">IMPORTANCIA </t>
  </si>
  <si>
    <r>
      <t xml:space="preserve">Corresponde al grado de influencia que ejerce el factor sobre el cumplimiento de las líneas, los objetivos estratégicos y de gestión, así como la misión y visión de la entidad. Esta influencia puede manifestarse de manera positiva (en el caso de fortalezas y oportunidades) o negativa (cuando se trata de debilidades y amenazas), afectando directamente la capacidad de la entidad  para alcanzar sus objetivos.
</t>
    </r>
    <r>
      <rPr>
        <b/>
        <sz val="11"/>
        <color theme="1"/>
        <rFont val="Calibri"/>
        <family val="2"/>
        <scheme val="minor"/>
      </rPr>
      <t>Pregunta orientadora:</t>
    </r>
    <r>
      <rPr>
        <sz val="11"/>
        <color theme="1"/>
        <rFont val="Calibri"/>
        <family val="2"/>
        <scheme val="minor"/>
      </rPr>
      <t xml:space="preserve"> ¿Qué tan determinante es este factor para el logro de los objetivos estratégicos de la entidad?</t>
    </r>
  </si>
  <si>
    <t>El aspecto asociado al factor está directamente vinculado con la misión institucional y compromete de manera significativa el cumplimiento de las líneas y objetivos estratégicos y de gestión. Su impacto es determinante para el logro de los fines misionales.</t>
  </si>
  <si>
    <t>El aspecto asociado al factor incide sobre procesos de apoyo o de gestión administrativa que, si bien no están directamente ligados a la misión, sí contribuyen al cumplimiento de las líneas estratégicas y los objetivos institucionales de forma indirecta.</t>
  </si>
  <si>
    <t>El aspecto asociado al factor se relaciona con actividades operativas de menor relevancia o de carácter rutinario, sin una incidencia directa en el logro o la medición de las líneas estratégicas ni de los objetivos institucionales y de gestión.</t>
  </si>
  <si>
    <t xml:space="preserve">URGENCIA </t>
  </si>
  <si>
    <r>
      <t xml:space="preserve">Hace referencia al tiempo disponible o la inmediatez requerida para atender el factor identificado. Evalúa el grado de premura con el que se debe actuar para evitar consecuencias negativas (en el caso de amenazas o debilidades) o para aprovechar una oportunidad antes de que se pierda.
</t>
    </r>
    <r>
      <rPr>
        <b/>
        <sz val="11"/>
        <color theme="1"/>
        <rFont val="Calibri"/>
        <family val="2"/>
        <scheme val="minor"/>
      </rPr>
      <t>Pregunta orientadora:</t>
    </r>
    <r>
      <rPr>
        <sz val="11"/>
        <color theme="1"/>
        <rFont val="Calibri"/>
        <family val="2"/>
        <scheme val="minor"/>
      </rPr>
      <t xml:space="preserve"> ¿En cuánto tiempo debe actuarse sobre este factor antes de que genere un impacto negativo o se desaproveche una oportunidad estratégica?</t>
    </r>
  </si>
  <si>
    <r>
      <t>Requiere atención inmediata en el corto plazo</t>
    </r>
    <r>
      <rPr>
        <b/>
        <sz val="11"/>
        <rFont val="Calibri"/>
        <family val="2"/>
        <scheme val="minor"/>
      </rPr>
      <t xml:space="preserve"> (entre 0 a 6 meses). </t>
    </r>
    <r>
      <rPr>
        <sz val="11"/>
        <color theme="1"/>
        <rFont val="Calibri"/>
        <family val="2"/>
        <scheme val="minor"/>
      </rPr>
      <t>La falta de intervención oportuna podría generar impactos críticos para la entidad o conllevar la pérdida de oportunidades clave que aportan significativamente al logro de los objetivos estratégicos y al desempeño institucional</t>
    </r>
  </si>
  <si>
    <r>
      <t xml:space="preserve">Debe ser atendido en el mediano plazo </t>
    </r>
    <r>
      <rPr>
        <b/>
        <sz val="11"/>
        <rFont val="Calibri"/>
        <family val="2"/>
        <scheme val="minor"/>
      </rPr>
      <t>(un año)</t>
    </r>
    <r>
      <rPr>
        <sz val="11"/>
        <color theme="1"/>
        <rFont val="Calibri"/>
        <family val="2"/>
        <scheme val="minor"/>
      </rPr>
      <t xml:space="preserve">. Aunque no representa un riesgo o una oportunidad inmediata, su postergación podría derivar en impactos progresivos sobre los objetivos estratégicos. </t>
    </r>
  </si>
  <si>
    <r>
      <t xml:space="preserve">Puede ser gestionado en el largo plazo </t>
    </r>
    <r>
      <rPr>
        <b/>
        <sz val="11"/>
        <color theme="1"/>
        <rFont val="Calibri"/>
        <family val="2"/>
        <scheme val="minor"/>
      </rPr>
      <t>(2 años)</t>
    </r>
    <r>
      <rPr>
        <sz val="11"/>
        <color theme="1"/>
        <rFont val="Calibri"/>
        <family val="2"/>
        <scheme val="minor"/>
      </rPr>
      <t xml:space="preserve">. No requiere acciones rápidas ni genera impactos inmediatos o críticos que afecten el desempeño institucional y el logro de los objetivos estratégicos </t>
    </r>
  </si>
  <si>
    <t xml:space="preserve">CAPACIDAD DE RESPUESTA </t>
  </si>
  <si>
    <r>
      <t xml:space="preserve">Corresponde a la habilidad de la entidad para gestionar adecuadamente el factor identificado, ya sea para potenciarlo en el caso de fortalezas u oportunidades, o para mitigarlo en el caso de debilidades o amenazas. Este criterio considera la disponibilidad de recursos técnicos, humanos, financieros y normativos, así como la autonomía institucional para actuar.
</t>
    </r>
    <r>
      <rPr>
        <b/>
        <sz val="11"/>
        <color theme="1"/>
        <rFont val="Calibri"/>
        <family val="2"/>
        <scheme val="minor"/>
      </rPr>
      <t>Pregunta orientadora:</t>
    </r>
    <r>
      <rPr>
        <sz val="11"/>
        <color theme="1"/>
        <rFont val="Calibri"/>
        <family val="2"/>
        <scheme val="minor"/>
      </rPr>
      <t xml:space="preserve"> ¿La entidad cuenta con los recursos y las condiciones necesarias para gestionar eficazmente este factor?
</t>
    </r>
  </si>
  <si>
    <t xml:space="preserve">La entidad cuenta con los recursos necesarios (humanos, técnicos, financieros y normativos), así como con la autonomía y las condiciones institucionales para gestionar el factor de forma inmediata y efectiva, ya sea para potenciarlo o mitigarlo.
</t>
  </si>
  <si>
    <t xml:space="preserve">La entidad dispone de algunos recursos y capacidades, pero requiere ajustes, apoyo externo, alianzas o una planificación previa para gestionar el factor de manera efectiva. La respuesta es posible, pero con limitaciones que pueden retrasar o reducir su impacto.
</t>
  </si>
  <si>
    <t xml:space="preserve">La entidad no cuenta actualmente con los recursos, capacidades o condiciones necesarias para gestionar el aspecto asociado al factor de manera adecuada. La intervención depende de cambios estructurales, apoyo externo significativo o decisiones de mayor nivel jerárquico. No se tiene competencia directa para incidir, depende de decisiones externas </t>
  </si>
  <si>
    <t>Nivel de prioridad</t>
  </si>
  <si>
    <t xml:space="preserve">Puntaje </t>
  </si>
  <si>
    <t>Puntaje</t>
  </si>
  <si>
    <t>Nivel</t>
  </si>
  <si>
    <t>7-9</t>
  </si>
  <si>
    <t>ALTO</t>
  </si>
  <si>
    <t>Requiere la formulación y ejecución de acciones inmediatas, es decir, en el corto plazo, en los diferentes instrumentos de planeación aplicables (PEI, PAI, políticas MIPG, gestión de riesgos). Estas acciones deben orientarse a gestionar debilidades, amenazas y oportunidades.
Para las fortalezas, no se requieren acciones, pero sí es fundamental potenciarlas, mantenerlas y aprovecharlas estratégicamente, comunicándolas efectivamente a los grupos de valor y a los diferentes procesos de la entidad.</t>
  </si>
  <si>
    <t>4-6</t>
  </si>
  <si>
    <t>MEDIO</t>
  </si>
  <si>
    <t xml:space="preserve">Requiere formulación de acciones en el mediano y/o largo plazo, que deben ser consideradas en los diferentes instrumentos de planeación. Estas acciones buscan mejorar o mitigar debilidades, amenazas, y aprovechar las oportunidades, aunque no de forma urgente. En el caso de fortalezas, se recomienda mantenerlas y fortalecerlas progresivamente, y comunicarlas en los diferentes procesos de la entidad </t>
  </si>
  <si>
    <t>1-3</t>
  </si>
  <si>
    <t>BAJO</t>
  </si>
  <si>
    <t>No requiere acciones inmediatas ni prioritarias dentro de los instrumentos de planeación institucional. Estos factores, tanto si son debilidades, amenazas, oportunidades o fortalezas, tienen un impacto limitado o de bajo riesgo, por lo que pueden ser monitoreados y gestionados de manera rutinaria sin comprometer el logro de los objetivos estratégicos.</t>
  </si>
  <si>
    <t>&lt;75</t>
  </si>
  <si>
    <t>Requiere la formulación y ejecución de acciones inmediatas, es decir, en el corto plazo, en los diferentes instrumentos de planeación aplicables (PEI, PAI, políticas MIPG, gestión de riesgos). Estas acciones deben orientarse a gestionar debilidades, amenazas y oportunidades.
En el caso de las fortalezas, no se requieren acciones, pero sí es fundamental potenciarlas, mantenerlas y aprovecharlas estratégicamente, comunicándolas efectivamente a los grupos de valor y a los diferentes procesos de la entidad.</t>
  </si>
  <si>
    <t>&gt;=75 y &lt;90</t>
  </si>
  <si>
    <t>&gt;=90</t>
  </si>
  <si>
    <t>Dependencias</t>
  </si>
  <si>
    <t xml:space="preserve">Procesos   </t>
  </si>
  <si>
    <t>Grupos de interes</t>
  </si>
  <si>
    <t xml:space="preserve">Grupos de valor </t>
  </si>
  <si>
    <t xml:space="preserve">Sistemas de gestión </t>
  </si>
  <si>
    <t>Dirección - Despacho</t>
  </si>
  <si>
    <t>Direccionamiento, Planeación e Innovación</t>
  </si>
  <si>
    <t>Usuarios</t>
  </si>
  <si>
    <t>Persona natural</t>
  </si>
  <si>
    <t>Todos los sistemas de gestión</t>
  </si>
  <si>
    <t>Oficina Asesora de Planeación - Despacho</t>
  </si>
  <si>
    <t>Gestión de Comunicaciones</t>
  </si>
  <si>
    <t>Empresas</t>
  </si>
  <si>
    <t>Usuarios Internos</t>
  </si>
  <si>
    <t>ISO 9001</t>
  </si>
  <si>
    <t>OAJ - Despacho</t>
  </si>
  <si>
    <t>Participación Ciudadana</t>
  </si>
  <si>
    <t>Academia</t>
  </si>
  <si>
    <t xml:space="preserve">Calificación </t>
  </si>
  <si>
    <t>ISO 14001</t>
  </si>
  <si>
    <t>OAJ - G. Defensa Jurídica</t>
  </si>
  <si>
    <t xml:space="preserve">Instrumentos y Regionalización </t>
  </si>
  <si>
    <t>Entidades públicas</t>
  </si>
  <si>
    <t>Ciudadanía</t>
  </si>
  <si>
    <t>ISO 27001</t>
  </si>
  <si>
    <t>OAJ - G. Actuaciones Sancionatorias Ambientales</t>
  </si>
  <si>
    <t xml:space="preserve">Evaluación de Licenciamiento Ambiental </t>
  </si>
  <si>
    <t>Agremiaciones</t>
  </si>
  <si>
    <t>Sociedad civil</t>
  </si>
  <si>
    <t>ISO 45001</t>
  </si>
  <si>
    <t>OAJ - G. Cobro  Coactivo</t>
  </si>
  <si>
    <t xml:space="preserve">Seguimiento de Licenciamiento Ambiental </t>
  </si>
  <si>
    <t>Habitante del área de influencia de los POA</t>
  </si>
  <si>
    <t>Medios de comunicación</t>
  </si>
  <si>
    <t>OAJ - G. Conceptos Jurídicos</t>
  </si>
  <si>
    <t xml:space="preserve">Evaluación de Permisos y Trámites Ambientales </t>
  </si>
  <si>
    <t>Propietario de predios de los POA</t>
  </si>
  <si>
    <t>Oficina de Control Interno</t>
  </si>
  <si>
    <t xml:space="preserve">Seguimiento de Permisos y Trámites Ambientales </t>
  </si>
  <si>
    <t>Líder comunitario</t>
  </si>
  <si>
    <t>Entes de control</t>
  </si>
  <si>
    <t>Oficina de Tecnologías de la Información</t>
  </si>
  <si>
    <t xml:space="preserve">Actuaciones Sancionatorias Ambientales </t>
  </si>
  <si>
    <t>Comunidad étnica o campesina</t>
  </si>
  <si>
    <t xml:space="preserve">Organismos internacionales </t>
  </si>
  <si>
    <t>Oficina de Control Disciplinario Interno</t>
  </si>
  <si>
    <t>Procesos Disciplinarios</t>
  </si>
  <si>
    <t>Ciudadanía general</t>
  </si>
  <si>
    <t>Todos los grupos de valor</t>
  </si>
  <si>
    <t>SELA - Despacho</t>
  </si>
  <si>
    <t>Gestión Financiera</t>
  </si>
  <si>
    <t>Seguidores redes sociales e internautas</t>
  </si>
  <si>
    <t>SELA - G. Energía, Presas, Represas, Trasvases y Embalses</t>
  </si>
  <si>
    <t xml:space="preserve">Gestión Contractual </t>
  </si>
  <si>
    <t>Investigador (academia/ estudiante)</t>
  </si>
  <si>
    <t>SELA - G. Evaluación de Agroquímicos y Proyectos Especiales</t>
  </si>
  <si>
    <t>Gestión Administrativa</t>
  </si>
  <si>
    <t>Anónimo</t>
  </si>
  <si>
    <t>SELA - G. Infraestructura</t>
  </si>
  <si>
    <t xml:space="preserve">Atención al Ciudadano </t>
  </si>
  <si>
    <t>Organizaciones no Gubernamentales</t>
  </si>
  <si>
    <t>SELA - G. Minería</t>
  </si>
  <si>
    <t xml:space="preserve">Gestión del Talento Humano </t>
  </si>
  <si>
    <t>Organizaciones comunitarias y sociales de base</t>
  </si>
  <si>
    <t xml:space="preserve">SELA - G. Hidrocarburos y Energía del Subsuelo </t>
  </si>
  <si>
    <t xml:space="preserve">Gestión Documental </t>
  </si>
  <si>
    <t>Veedurías y otras formas de ejercer control social</t>
  </si>
  <si>
    <t>SELA - G. Valoración y manejo de impactos en trámites de evaluación</t>
  </si>
  <si>
    <t>Gestión Jurídica</t>
  </si>
  <si>
    <t>Colectivos de ambientalistas</t>
  </si>
  <si>
    <t>SSLA - Despacho</t>
  </si>
  <si>
    <t xml:space="preserve">Control, Evaluación y Mejora </t>
  </si>
  <si>
    <t>Movimientos sociales</t>
  </si>
  <si>
    <t>SSLA - G. Medio Magdalena</t>
  </si>
  <si>
    <t xml:space="preserve">Todos los procesos </t>
  </si>
  <si>
    <t>Universidades</t>
  </si>
  <si>
    <t>SSLA - G. Sur Orinoquía-Amazonas</t>
  </si>
  <si>
    <t>Todos los procesos de apoyo</t>
  </si>
  <si>
    <t>Periodistas y líderes de opinión</t>
  </si>
  <si>
    <t>SSLA - G. Alto Magdalena</t>
  </si>
  <si>
    <t xml:space="preserve">Todos los procesos misionales </t>
  </si>
  <si>
    <t>Cabezas de sector (ministerios y departamentos administrativos) y sus entidades adscritas o vinculadas (empresas de servicios públicos)</t>
  </si>
  <si>
    <t>SSLA - G. de Caribe</t>
  </si>
  <si>
    <t xml:space="preserve">Direccionamiento Tecnológico </t>
  </si>
  <si>
    <t>Entidades territoriales (gobernaciones y alcaldías)</t>
  </si>
  <si>
    <t>SSLA - G. de Seguimiento Agroquímicos y Proyectos Especiales</t>
  </si>
  <si>
    <t xml:space="preserve">Entidades de régimen o carácter especial (agencias sectoriales, CAR, Banco de la República, DIAN, CNSC) </t>
  </si>
  <si>
    <t>SSLA - G. Valoración y manejo de impactos en procesos de seguimiento</t>
  </si>
  <si>
    <t>Empresas industriales y comerciales del Estado y Sociedades de Economía Mixta</t>
  </si>
  <si>
    <t>SIPTA - Despacho</t>
  </si>
  <si>
    <t>Fuerza pública</t>
  </si>
  <si>
    <t>SIPTA - G. Instrumentos</t>
  </si>
  <si>
    <t>Asambleas y Concejos</t>
  </si>
  <si>
    <t>SIPTA - G. Regionalización y centro de monitoreo</t>
  </si>
  <si>
    <t>Entidades de la Rama Judicial</t>
  </si>
  <si>
    <t>SIPTA - G. Permisos y trámites ambientales</t>
  </si>
  <si>
    <t>Entidades de la Rama Legislativa</t>
  </si>
  <si>
    <t>SIPTA - G. Certificaciones y vistos buenos</t>
  </si>
  <si>
    <t>Ministerio Público (Procuraduría General de la Nación, Defensoría del Pueblo y Personerías Distritales y Municipales)</t>
  </si>
  <si>
    <t>SMPCA - Despacho</t>
  </si>
  <si>
    <t>Contraloría General de la República y contralorías territoriales</t>
  </si>
  <si>
    <t xml:space="preserve">SMPCA - G. Participación Ambiental </t>
  </si>
  <si>
    <t xml:space="preserve">Contaduría General de la Nación </t>
  </si>
  <si>
    <t>SMPCA - G. de Relación Estado Ciudadanías</t>
  </si>
  <si>
    <t>Superintendencias</t>
  </si>
  <si>
    <t xml:space="preserve">Grupo de Comunicaciones </t>
  </si>
  <si>
    <t xml:space="preserve">Organismos internacionales
</t>
  </si>
  <si>
    <t>Organizaciones intergubernamentales</t>
  </si>
  <si>
    <t>SAF - Despacho</t>
  </si>
  <si>
    <t>Agencias de cooperación</t>
  </si>
  <si>
    <t>SAF - Gestión Contractual</t>
  </si>
  <si>
    <t>Redes de Instituciones Públicas Internacionales</t>
  </si>
  <si>
    <t>SAF - Gestión Administrativa</t>
  </si>
  <si>
    <t>Autoridades Ambientales pares internacionales</t>
  </si>
  <si>
    <t>SAF - Gestión Documental</t>
  </si>
  <si>
    <t>SAF - Gestión Humana</t>
  </si>
  <si>
    <t>SAF - Gestión Financiera y Presupuestal</t>
  </si>
  <si>
    <t>SAF - Gestión de Notificaciones</t>
  </si>
  <si>
    <t>SELA - G. Transición Energética Justa</t>
  </si>
  <si>
    <t>SSLA - G. Pacífico- Río Cauca</t>
  </si>
  <si>
    <t>SSLA- G. De Norte Orinoquía - Catatumbo</t>
  </si>
  <si>
    <t xml:space="preserve">OAP - Grupo de Instrumentos de Planeación Institucional </t>
  </si>
  <si>
    <t>SMPCA - G. de Gestión y Seguimiento de PQRSD</t>
  </si>
  <si>
    <t xml:space="preserve">OTI - G. Asuntos Geoespaciales </t>
  </si>
  <si>
    <t xml:space="preserve">OTI - G. de Arquitectura Institucional TI e Inteligencia Artificial </t>
  </si>
  <si>
    <t xml:space="preserve">OTI - G. Sistemas de Información </t>
  </si>
  <si>
    <t xml:space="preserve">OTI - G. De Infraestructura Tecnológica </t>
  </si>
  <si>
    <t>MAPA DEL ENTORNO INSTITUCIONAL 
(FACTORES INTERNOS Y EXTERNOS)</t>
  </si>
  <si>
    <t>10/11/2025</t>
  </si>
  <si>
    <t>Fecha:</t>
  </si>
  <si>
    <t>Versión:</t>
  </si>
  <si>
    <t>Código:</t>
  </si>
  <si>
    <t>DPI-FO-30</t>
  </si>
  <si>
    <t>FACTORES INTERNOS</t>
  </si>
  <si>
    <t xml:space="preserve">DEPENDENCIA
(Responsable) </t>
  </si>
  <si>
    <t>PROCESO ASOCIADO</t>
  </si>
  <si>
    <t>GRUPO DE 
VALOR</t>
  </si>
  <si>
    <t xml:space="preserve">INSTRUMENTO DONDE SE ESTABLECEN ACCIONES </t>
  </si>
  <si>
    <t xml:space="preserve">OBSERVACIONES </t>
  </si>
  <si>
    <t>FACTOR</t>
  </si>
  <si>
    <t xml:space="preserve">No. </t>
  </si>
  <si>
    <t>ASPECTO ASOCIADO AL FACTOR</t>
  </si>
  <si>
    <t xml:space="preserve">SISTEMA DE GESTIÓN </t>
  </si>
  <si>
    <t>TIPO</t>
  </si>
  <si>
    <t xml:space="preserve">CALIFICACIÓN </t>
  </si>
  <si>
    <t xml:space="preserve">NIVEL DE PRIORIDAD </t>
  </si>
  <si>
    <t>FORTALEZA</t>
  </si>
  <si>
    <t>DEBILIDAD</t>
  </si>
  <si>
    <t xml:space="preserve">PUNTAJE TOTAL </t>
  </si>
  <si>
    <t xml:space="preserve">TALENTO HUMANO </t>
  </si>
  <si>
    <t xml:space="preserve">Resistencia al cambio relacionada con la ejecución de nuevos proyectos o iniciativas que modifiquen la operación de los procesos </t>
  </si>
  <si>
    <t>Hace referencia a posibles eventos asociados a nuevas iniciativas o proyectos que modifican la forma en que se realizan las tareas o se organiza el trabajo, es común que surjan reacciones negativas o de rechazo, esta resistencia puede manifestarse de diversas formas, desde la oposición abierta hasta la falta de compromiso en la implementación  de proyectos clave para la mejora institucional de la entidad.</t>
  </si>
  <si>
    <t>X</t>
  </si>
  <si>
    <t>MEDIA</t>
  </si>
  <si>
    <t xml:space="preserve">Plan de Trabajo gestión del cambio </t>
  </si>
  <si>
    <t xml:space="preserve">Se identifica la necesidad de gestionar la fuga y transferencia de conocimiento entre las dependencias para evitar la pérdida de información valiosa, garantizar la continuidad de las operaciones, y promover la innovación y mejora continua. Una gestión efectiva asegura que el conocimiento se comparta, se preserve y se aplique para el beneficio de toda la organización, previniendo la duplicación de esfuerzos y potenciando el aprendizaje organizacional. </t>
  </si>
  <si>
    <t>ALTA</t>
  </si>
  <si>
    <t xml:space="preserve">Mapa de riesgos </t>
  </si>
  <si>
    <t xml:space="preserve">Plan robusto de beneficios de bienestar para los colaboradores de la entidad </t>
  </si>
  <si>
    <t>La entidad cuenta con un plan robusto de beneficios de bienestar dirigido a sus colaboradores, el cual se caracteriza por ofrecer una amplia gama de programas, actividades y apoyos que contribuyen a mejorar la calidad de vida laboral y personal de los funcionarios. Este plan no solo contempla incentivos económicos y extralegales, sino también iniciativas enfocadas en la salud física y mental, el desarrollo personal y profesional, el equilibrio entre la vida laboral y familiar, así como espacios de integración y reconocimiento.</t>
  </si>
  <si>
    <t>NA</t>
  </si>
  <si>
    <t xml:space="preserve">Personal Técnico calificado (nivel de competencia), profesionales de alta calidad y con especialidades únicas </t>
  </si>
  <si>
    <t>La entidad ha demostrado tener profesionales que poseen un alto nivel de competencia en un área técnica específica, demostrando conocimientos, habilidades y experiencia práctica para realizar tareas complejas y especializadas. En el contexto de "profesionales de alta calidad con especialidades únicas", se enfatiza la excelencia y la singularidad de sus habilidades para asegurar que la prestación del servicio de la ANLA es satisfactoria a las necesidades de los grupos de valor.</t>
  </si>
  <si>
    <t xml:space="preserve">La entidad ha interiorizado con los colaboradores el código de integridad, el cual establece un marco de referencia para la actuación ética de los servidores públicos, promoviendo la transparencia, la responsabilidad y la confianza en la gestión pública lo que significa que se promueve de manera activa la prevención de la corrupción, fomentando la transparencia y confianza lo que conlleva una mejora en la gestión pública. </t>
  </si>
  <si>
    <t xml:space="preserve">Fortalecimiento de capacidades para el Proceso de Concurso de méritos </t>
  </si>
  <si>
    <t xml:space="preserve">La entidad ha promovido fortalecer las capacidades de los colaboradores, con el fin de estar preparados para el concurso de méritos, el cual es de gran relevancia porque garantiza una selección objetiva y transparente de candidatos para empleos públicos, promoviendo la igualdad de oportunidades y el acceso meritocrático a la función pública. </t>
  </si>
  <si>
    <t xml:space="preserve">La entidad ha venido planificando la  gestión de capacitaciones a los colaboradores lo que conlleva una mejora en la productividad, fomenta el desarrollo profesional, aumenta la satisfacción laboral y ayuda a retener el talento, además de mantener a la entidad actualizada con las últimas tendencias y tecnologías. </t>
  </si>
  <si>
    <t xml:space="preserve">Asesoría Jurídica Integral para procesos de contratación. </t>
  </si>
  <si>
    <t>Se cuenta con un equipo jurídico de 15 profesionales especializados el cual brinda asesoría a todas las áreas que lo requieran para que sus procesos de contratación se realicen dentro del marco normativo (Manual de contratación y supervisión, procedimientos de gestión contractual, Agencia Nacional de Contratación Pública - Colombia Compra Eficiente) en los tiempos establecidos</t>
  </si>
  <si>
    <t>Falencias en la articulación entre equipos jurídicos y técnicos de las diferentes dependencias</t>
  </si>
  <si>
    <t>Se presentan reprocesos, falta de comunicación y coordinación con el equipo de gestión contractual por parte de las diferentes dependencias de la entidad. Se debe mejorar la conformación de los equipos jurídicos y técnicos de las  dependencias con el fin de lograr una planeación adecuada, oportuna y con calidad en sus procesos contractuales.</t>
  </si>
  <si>
    <t xml:space="preserve">Plan de trabajo interno </t>
  </si>
  <si>
    <t xml:space="preserve">Debilidad en la apropiación del conocimiento en el  Sistema de Gestión de Seguridad de la Información (SGSI) por parte de las dependencias </t>
  </si>
  <si>
    <t xml:space="preserve">La cultura organizacional y la toma de conciencia, en torno a la seguridad de la información,  refleja  falta  de apropiación de responsabilidades individuales frente al cumplimiento de las políticas y el manejo seguro de la información. Lo anterior, teniendo en cuenta los resultados de las auditorias e inspecciones que se realizan en el día a día. </t>
  </si>
  <si>
    <t>Capacitación constante de los colaboradores en temas interdisciplinarios</t>
  </si>
  <si>
    <t xml:space="preserve">Resistencia al cambio por parte de los colaboradores que limitan la adopción efectiva de nuevas herramientas tecnológicas implementadas. </t>
  </si>
  <si>
    <t> </t>
  </si>
  <si>
    <t>Ejercicios de capacitación interna liderados por la OTI</t>
  </si>
  <si>
    <t>Se cuenta con un sólido conocimiento de la normatividad y los procedimientos relacionados con la atención al ciudadano.</t>
  </si>
  <si>
    <t>Los profesionales del  Grupo de Gestión y Seguimiento PQRSD, cuentan con un sólido conocimiento de la normatividad vigente y de los procedimientos asociados al licenciamiento ambiental, así como de los trámites y servicios de la entidad. Este conocimiento les permite brindar una orientación clara y oportuna a los usuarios frente a sus requerimientos, inquietudes y necesidades, tanto en el Centro de Contacto al Ciudadano (PQRSD verbales) como en la atención de PQRSD escritas por parte del equipo de ejecutores y revisores.</t>
  </si>
  <si>
    <t xml:space="preserve">NA </t>
  </si>
  <si>
    <t xml:space="preserve">ESTRATÉGICO </t>
  </si>
  <si>
    <t>Resistencia por parte de las dependencias para la identificación de indicadores ambiciosos y que permitan hacer un control efectivo a la gestión pública</t>
  </si>
  <si>
    <t>La falta de definición e implementación de indicadores ambiciosos por parte de las dependencias, limita la posibilidad de establecer indicadores  que reflejen de manera rigurosa y objetiva el nivel de avance en la gestión institucional. Esto hace que se identifiquen indicadores pocos retadores y de bajo impacto, que garanticen resultados favorables.</t>
  </si>
  <si>
    <t xml:space="preserve">Catálogo de indicadores </t>
  </si>
  <si>
    <t xml:space="preserve">Política gestión del conocimiento y la innovación </t>
  </si>
  <si>
    <t xml:space="preserve">Pioneros en la implementación del acuerdo de Escazú </t>
  </si>
  <si>
    <t>La entidad se destaca por ser pionera en la implementación del Acuerdo de Escazú, lo cual refleja un compromiso decidido con la transparencia, la participación ciudadana y el acceso a la información ambiental, generando confianza entre los grupos de valor y fortaleciendo los mecanismos de diálogo con la sociedad civil, comunidades y actores territoriales.</t>
  </si>
  <si>
    <t xml:space="preserve">Monitoreo  y alertas oportunas de potenciales daños ocasionados por riesgos o contingencias que puedan afectar el seguimiento de los proyectos licenciados, para la toma de decisiones </t>
  </si>
  <si>
    <t>La entidad dispone de un centro de monitoreo robusto, apoyado por un equipo interdisciplinario de profesionales especializados en la observación, modelación y análisis de datos en tiempo real. Esta capacidad permite reaccionar de manera anticipada y/o inmediata frente a alertas, emergencias, contingencias o eventos asociados a proyectos, obras o actividades sujetas a licencias, permisos y trámites ambientales.</t>
  </si>
  <si>
    <t>Experticia en el análisis de datos socioambientales para la toma de decisiones</t>
  </si>
  <si>
    <t>La entidad posee una sólida experticia en el análisis de datos socioambientales, lo cual constituye un insumo estratégico para la toma de decisiones informadas y oportunas. Esta capacidad técnica se refleja en el manejo de herramientas metodológicas, tecnológicas y analíticas que permiten integrar variables sociales, ambientales y económicas, facilitando la comprensión integral de los contextos territoriales y los posibles impactos de los proyectos licenciados.</t>
  </si>
  <si>
    <t>Conocimiento integral del territorio</t>
  </si>
  <si>
    <t xml:space="preserve">
La Estrategia integral del seguimiento de licencias ambientales ha permitido el  fortalecimiento en cuanto al conocimiento integral del territorio, permitiendo un seguimiento de licenciamiento ambiental enfocado a la toma de decisiones más efectivas.</t>
  </si>
  <si>
    <t>x</t>
  </si>
  <si>
    <t>Definición, conocimiento, ejecución y Monitoreo oportuno de metas y planes (SSLA)</t>
  </si>
  <si>
    <t>El DRP, permite dar continuidad a la prestación de los servicios ante la ocurrencia de posibles incidentes de interrupción de las Tecnologías de la Información y las telecomunicaciones, a través del mantenimiento y protección de los niveles de seguridad de la información en términos de confidencialidad, integridad y disponibilidad, durante eventos de continuidad o contingencia con el propósito de cumplir los requisitos legales y normativos aplicables durante eventos de continuidad o contingencia.</t>
  </si>
  <si>
    <t xml:space="preserve">FINANCIERO </t>
  </si>
  <si>
    <t xml:space="preserve">Política de gestión presupuestal y eficiencia del gasto público </t>
  </si>
  <si>
    <t xml:space="preserve">La entidad ha venido ampliando y diversificando su relacionamiento con actores internacionales, lo que le ha permitido acceder a asistencia técnica no reembolsable orientada a fortalecer su capacidad institucional y atender sus necesidades estratégicas para el cumplimiento de su misión, se han gestionado recursos destinados al fortalecimiento de la evaluación del impacto ambiental en América Latina, al plan de modernización digital de la entidad, al impulso de estrategias de monitoreo ambiental participativo en las etapas de evaluación y seguimiento, y al fomento de la participación ciudadana en el marco de la implementación del Acuerdo de Escazú.
</t>
  </si>
  <si>
    <t>Gestión presupuestal eficiente</t>
  </si>
  <si>
    <t>La ANLA se caracteriza por ser la mejor entidad del sector en cuanto a una gestión presupuestal eficiente, que garantiza el uso responsable, transparente y oportuno de los recursos públicos. Esta capacidad de planeación y ejecución presupuestal permite optimizar la asignación de recursos, priorizar proyectos estratégicos y asegurar la sostenibilidad financiera de los programas institucionales.</t>
  </si>
  <si>
    <t>TECNOLÓGICO</t>
  </si>
  <si>
    <t>Insuficiente capacidad para desarrollos tecnológicos internos</t>
  </si>
  <si>
    <t>Se evidencia insuficiente capacidad para el desarrollo de soluciones tecnológicas internas, lo que limita la posibilidad de responder de manera ágil y oportuna a las necesidades específicas de las dependencias y de automatizar procesos mediante herramientas tecnológicas a la medida.</t>
  </si>
  <si>
    <t>No se cuenta con una herramienta  para gestionar los procesos contractuales y certificaciones</t>
  </si>
  <si>
    <t>Infraestructura tecnológica consolidada que habilita la implementación y escalabilidad de nuevas soluciones digitales.</t>
  </si>
  <si>
    <t>Se asegura el aprovisionamiento y mantenimiento de Hardware,  Software y otros servicios que soportan las aplicaciones y herramientas TI. Este aprovisionamiento se lleva a cabo a través de Contrataciones con terceros que brindan  servicios especializados como son interconexión a Datacenter, telecomunicaciones entre otros, los cuales se convierte en aliados estratégicos que a través de su experiencia y servicios profesionales aportan a la correcta operación de los servicios de la entidad, garantizando interoperabilidad, seguridad, disponibilidad y alineación con los lineamientos del Marco de Referencia de Arquitectura Empresarial.</t>
  </si>
  <si>
    <t>Capacidad de análisis de tendencias vinculada explícitamente con Arquitectura Empresarial (AE) y servicios geoespaciales</t>
  </si>
  <si>
    <t>Se cuenta con la capacidad para analizar tendencias mediante el uso de datos estructurados y geoespaciales, integrados en componentes de la Arquitectura Empresarial, con el fin de anticipar escenarios, optimizar procesos y fortalecer la toma de decisiones estratégicas. Esta capacidad se apoya en herramientas analíticas interoperables, alineadas con el Marco de Referencia de Arquitectura Empresarial y los lineamientos del Gobierno Digital.</t>
  </si>
  <si>
    <t>Seguridad informática y ciberseguridad  basada en defensa en Profundidad (controles en capas)</t>
  </si>
  <si>
    <t xml:space="preserve">Se cuenta con arquitectura de ciberseguridad basada en estrategia de defensa en profundidad, a partir de la implementación de múltiples capas y suficiente redundancia para el monitoreo y contención de amenazas cibernéticas; es decir, si una capa es vulnerada, otra pueda detener o mitigar el ataque. </t>
  </si>
  <si>
    <t>Gestión interna</t>
  </si>
  <si>
    <t>Se ha identificado un uso inadecuado del mismo, evidenciado en la acumulación de archivos duplicados, documentos obsoletos y almacenamiento de información no relacionada con la operación de la ANLA, lo cual puede ocasionar interrupciones en la operación, pérdida o inaccesibilidad de información crítica, disminución en la eficiencia institucional y riesgos de incumplimiento en la continuidad del servicio. Asimismo, puede impactar negativamente la capacidad de la entidad para garantizar un entorno digital confiable y seguro.</t>
  </si>
  <si>
    <t>Plan Institucional de Capacitación - PIC</t>
  </si>
  <si>
    <t xml:space="preserve">Falta de un sistema o aplicativo para registrar y hacer seguimiento  efectivo a la implementación de las actividades de los sistemas de gestión implementados por la entidad. </t>
  </si>
  <si>
    <t xml:space="preserve">Actualmente, el control de las actividades de los sistemas de gestión  se realiza a través de medios manuales  (como planes de trabajo, matrices en Excel, entre otras), lo que dificulta la consolidación de información, el análisis de resultados y la generación de alertas oportunas. Esta situación puede afectar la planeación, el cumplimiento de planes de trabajo, de compromisos (revisión por la dirección),  la evaluación de indicadores y la toma de decisiones basadas en datos actualizados. Asimismo, incrementa la carga operativa de los profesionales que apoyan los sistemas de gestión reduciendo la capacidad de seguimiento para el cumplimiento de los requisitos de las normas ISO. </t>
  </si>
  <si>
    <t>BAJA</t>
  </si>
  <si>
    <t xml:space="preserve">Plan de trabajo del Sistema del SGC </t>
  </si>
  <si>
    <t xml:space="preserve">INFRAESTRUCTURA </t>
  </si>
  <si>
    <t>Dificultad para la evacuación de personas en condición de discapacidad</t>
  </si>
  <si>
    <t>Se cuenta con canales de conectividad de datos e internet en alta disponibilidad.</t>
  </si>
  <si>
    <t>La entidad cuenta con un servicio de conectividad que ofrece canales MPLS e Internet, configurados en alta disponibilidad (HA). Esto significa que se dispone de un canal principal y otro de respaldo (backup), garantizando la continuidad del servicio ante cualquier eventualidad.</t>
  </si>
  <si>
    <t xml:space="preserve">COMUNICACIÓN </t>
  </si>
  <si>
    <t xml:space="preserve">
Debilidad de comunicación interna entre dependencias para la gestión de la PQRSD </t>
  </si>
  <si>
    <t xml:space="preserve">Mapa de riesgos
Planes de mejoramiento </t>
  </si>
  <si>
    <t xml:space="preserve">Debilidad en el acompañamiento por parte del Grupo de Comunicaciones  para asesorar sobre las alternativas que permitan dar solución a las necesidades de comunicación internas y externas de las diferentes dependencias
 </t>
  </si>
  <si>
    <t xml:space="preserve">Teniendo en cuenta que el Grupo de Comunicaciones, es un proceso estratégico, se requiere mayor asesoría  y acompañamiento a las dependencias para  definir mecanismos efectivos de comunicación interna y externa, que tengan un impacto de apropiación y recordación. </t>
  </si>
  <si>
    <t>Debilidad en la divulgación de las alianzas estratégicas entre las dependencias para poderlas aprovechar  en la gestión de las dependencias (mapa de actores aliados)</t>
  </si>
  <si>
    <t>Múltiples enlaces para acceder a información antigua en la Página web de la entidad</t>
  </si>
  <si>
    <t xml:space="preserve">La página web de la entidad presenta múltiples enlaces que dirigen a información antigua o desactualizada, lo que genera dispersión de contenidos y dificulta que los grupos de valor accedan de manera ágil a información vigente y oportuna. Esta situación puede afectar la percepción de transparencia y confianza frente a la entidad. </t>
  </si>
  <si>
    <t xml:space="preserve">Política de transparencia, acceso a la información pública y lucha contra la corrupción </t>
  </si>
  <si>
    <t xml:space="preserve">Estrategia y una política de comunicaciones claramente definidas, que fortalecen la gestión institucional </t>
  </si>
  <si>
    <t>La implementación de la estrategia y de la política de comunicaciones ha permitido a la ANLA consolidar una comunicación más efectiva y transparente, mediante el uso planificado de tácticas, herramientas y canales que facilitan la difusión oportuna de la gestión de la entidad. Esto ha contribuido a fortalecer la confianza de los grupos de valor y al posicionar a la ANLA como una entidad técnica, abierta al diálogo y comprometida con la participación ciudadana y la sostenibilidad ambiental.</t>
  </si>
  <si>
    <t>Implementación de la Estrategia REP+, que fortalece la gestión ambiental y promueve la responsabilidad extendida del productor</t>
  </si>
  <si>
    <t>La Estrategia REP+ ha permitido identificar los actores, roles y responsabilidades dentro de la cadena de gestión de residuos posconsumo, consolidar herramientas que facilitan el acceso a la información relacionada con la REP en Colombia (como METAREP y los Tableros de Control y de Gestión REP), y fortalecer la articulación entre actores para avanzar en el cumplimiento de la normativa REP en el país. Gracias a su implementación, se ha logrado la legalización de 124 presuntos evasores de la normativa REP.</t>
  </si>
  <si>
    <t>PARTES INTERESADAS</t>
  </si>
  <si>
    <t>Debilidad en la priorización para caracterizar los grupos de valor  conforme  a los  cambios internos de la entidad (nuevo entorno de la entidad)</t>
  </si>
  <si>
    <t xml:space="preserve">La entidad presenta limitaciones en la actualización y priorización de la caracterización de sus grupos de valor frente a los cambios internos que se han generado en su estructura, procesos y dinámicas institucionales. Esta situación dificulta la identificación clara de necesidades, expectativas e intereses de los actores clave. La falta de una priorización oportuna en este ejercicio de caracterización reduce la capacidad para establecer estrategias de relacionamiento efectivas y adaptadas al nuevo entorno organizacional. </t>
  </si>
  <si>
    <t>Política de Servicio al Ciudadano</t>
  </si>
  <si>
    <t xml:space="preserve">PROCESOS </t>
  </si>
  <si>
    <t>El proceso de contratación se realiza de manera estructurada</t>
  </si>
  <si>
    <t>El proceso de contratación en la ANLA se realiza de manera estructurada, garantizando transparencia, equidad y eficiencia en la selección de contratistas. El proceso precontractual se lleva a cabo teniendo en cuenta la necesidad real de la contratación, debidamente alineada con los instrumentos de planeación institucional y con las prioridades del área que pretende satisfacerla. De esta manera, se logra un procedimiento claro, ordenado y coherente con los objetivos estratégicos de la entidad, lo que permite optimizar los recursos, asegurar la trazabilidad de cada etapa y fortalecer la confianza de los grupos de interés mediante contrataciones oportunas y de calidad.</t>
  </si>
  <si>
    <t>Oferta de cursos internos y externos a través del Aula Virtual para promover el conocimiento en las diferentes  temáticas que desarrolla la entidad</t>
  </si>
  <si>
    <t>La entidad cuenta con la plataforma Aula Virtual, herramienta de pedagogía e-learning, creada para promover el conocimiento sobre el licenciamiento ambiental y atender de forma más eficiente las necesidades de formación para habilitar capacidades de interacción de sus grupos de valor. Se han desarrollado cursos en las siguientes temáticas: 1. Segunda versión del Acuerdo de Escazú en el licenciamiento ambiental. 2. Cuarta versión Ruta de la Participación en el Licenciamiento Ambiental. 3. Tercera versión Audiencias Públicas Ambientales. 4. Primera versión Tercero Interviniente. 5. Tercera versión Lecciones del Proceso Sancionatorio. 6. Primera versión curso Bioacústica . 6. Licenciamiento Ambiental 7. Monitoreo Ambiental Participativo. 8. Control Social al Licenciamiento Ambiental. 9. Conflictividad socio ecológica</t>
  </si>
  <si>
    <t>Acceso a la información para consulta de los trámites y licencias, información estadística y presentación de denuncias a través de la APP ANLA</t>
  </si>
  <si>
    <t xml:space="preserve">La ANLA presenta un desempeño destacado en materia de defensa judicial, evidenciado en una tasa de éxito procesal superior al promedio de las entidades del Estado. Este resultado refleja la solidez de las estrategias jurídicas implementadas, la adecuada preparación de los equipos responsables y la capacidad técnica para sustentar los actos administrativos ante las instancias jurídicas. </t>
  </si>
  <si>
    <t xml:space="preserve">Mejora en el seguimiento a los Proyectos, obras o actividades (POA) que tienen una licencia ambiental. </t>
  </si>
  <si>
    <t>La entidad ha fortalecido de manera progresiva los mecanismos de seguimiento y control a los POA que cuentan con licencia ambiental, lo que ha permitido garantizar un mayor cumplimiento de las obligaciones ambientales y una gestión más eficiente de los recursos naturales. Este avance se refleja en la implementación de herramientas tecnológicas y metodológicas que facilitan la trazabilidad de la información, la identificación temprana de riesgos permite anticipar y mitigar impactos ambientales potenciales, apoyar de manera técnica las acciones de control y sanción cuando corresponda  y la generación de alertas oportunas para la toma de decisiones</t>
  </si>
  <si>
    <t xml:space="preserve">Mejora en la oportunidad en el proceso de licenciamiento ambiental </t>
  </si>
  <si>
    <t>La entidad ha logrado avances significativos en la oportunidad con la que se atienden y resuelven las solicitudes de licenciamiento ambiental, optimizando los tiempos de respuesta frente a lo establecido en la normatividad vigencia.</t>
  </si>
  <si>
    <t xml:space="preserve">Participación activa en la elaboración y actualización de los documentos normativos.  </t>
  </si>
  <si>
    <t>La entidad se ha consolidado como un actor clave en los espacios de construcción y actualización de la normatividad ambiental, aportando su experiencia técnica y su conocimiento especializado en la gestión de licencias, permisos y trámites. Esta participación activa permite que los documentos normativos reflejen las realidades del territorio, las dinámicas sectoriales y los retos ambientales actuales, fortaleciendo así la pertinencia, aplicabilidad y coherencia de la regulación.</t>
  </si>
  <si>
    <t>Incremento en las áreas con procesos de revitalización del territorio (restauración, recuperación y rehabilitación y preservación) de áreas y ecosistemas degradados</t>
  </si>
  <si>
    <t>La entidad ha contribuido al aumento de las áreas destinadas a procesos de revitalización del territorio, orientados a la restauración, recuperación, rehabilitación y preservación de ecosistemas degradados, a través de la compensación ambiental e inversión forzosa de no menos del 1%.  Este avance refleja el compromiso institucional con la protección del patrimonio natural y con la promoción de un desarrollo sostenible que armonice la actividad productiva con la conservación ambiental.</t>
  </si>
  <si>
    <t>Debilidades en la implementación y seguimiento en los procesos de contratación de bienes y servicios,  a los cuales les aplica  los criterios ambientales</t>
  </si>
  <si>
    <t>Plan de trabajo del SGA</t>
  </si>
  <si>
    <t xml:space="preserve">Buena gestión para la disposición final de los residuos especiales RAEE (cambio climático) </t>
  </si>
  <si>
    <t xml:space="preserve">Se realiza una buena gestión para el tratamiento y disposición final de residuos especiales RAEE con gestores autorizados en línea con lo requerido por la normatividad legal aplicable identificada por el SGA, contribuyendo al logro de objetivos y metas ambientales en línea con la mitigación del cambio climático y la mejora continua del desempeño del  Sistema de Gestión Ambiental implementado por la entidad. </t>
  </si>
  <si>
    <t>Desconocimiento de las competencias del equipo de reparto y del gestor documental (ORFEO) como única herramienta para la recepción y distribución de documentos que llegan a la entidad generan una debilidad porque afecta la eficiencia, demoras, errores y confusión en la gestión de documentos disminuyendo la capacidad y calidad de las respuestas dadas a los usuarios.</t>
  </si>
  <si>
    <t xml:space="preserve">Política de Gestión Documental </t>
  </si>
  <si>
    <t>Formatos estandarizados para conceptos técnicos y actos administrativos que garantizan coherencia y calidad</t>
  </si>
  <si>
    <t>Procedimientos técnicos bien documentados</t>
  </si>
  <si>
    <t>Los procedimientos técnicos bien documentados aseguran la trazabilidad, replicabilidad y control de calidad en la ejecución de actividades especializadas. Al establecer pasos claros, responsables definidos y criterios verificables se fortalece la gestión institucional, facilitan auditorías y promueven la mejora continua."</t>
  </si>
  <si>
    <t>El ejercicio del control y vigilancia de la OCI que permite el manejo y verificación permanente de las acciones de mejora de la CGR e internas</t>
  </si>
  <si>
    <t>Apropiación insuficiente de la cultura del autocontrol en la entidad</t>
  </si>
  <si>
    <t xml:space="preserve">Es necesario fortalecer el fomento de la cultura del autocontrol en todos los procesos de la entidad, esto dado que en la vigencia 2024 en auditorías internas se evidenció un total de 64 no conformidades, es decir el incumplimiento a requisitos adoptados por la entidad. Esto denota debilidad en el principio del Autocontrol </t>
  </si>
  <si>
    <t xml:space="preserve">Política de Control Interno </t>
  </si>
  <si>
    <t xml:space="preserve">Inconsistencias en la asociación de documentos internos al documento principal (jerárquicamente mayor) del Sistema Integrado de Gestión en el aplicativo GESPRO </t>
  </si>
  <si>
    <t xml:space="preserve">Se han evidenciado en el aplicativo Gespro inconsistencias en la asociación de documentos internos al documento principal (jerárquicamente mayor) del Sistema Integrado de Gestión, lo que puede afectar la completitud de la estructura documental de una temática específica. </t>
  </si>
  <si>
    <t xml:space="preserve">Política de Fortalecimiento organizacional y simplificación de procesos </t>
  </si>
  <si>
    <t>Debilidad en la articulación entre dependencias para dar respuesta oportuna a las PQRSD que llegan a la entidad</t>
  </si>
  <si>
    <t>Mapa de riesgos 
Planes de mejoramiento</t>
  </si>
  <si>
    <t xml:space="preserve">Debilidad en la apropiación e interiorización de los requisitos de la ISO 45001 </t>
  </si>
  <si>
    <t xml:space="preserve">Se evidencia una comprensión parcial de los requisitos establecidos por la norma ISO 45001 por parte del equipo  que acompaña la implementación  del Sistema de Gestión de Seguridad y Salud en el Trabajo (SG-SST). Esta situación se refleja en la falta de interiorización de responsabilidades, desconocimiento de ciertos procedimientos o requerimientos para dar cumplimiento a los requisitos de la norma, lo cual puede afectar la eficacia y los resultados del sistema de gestión. </t>
  </si>
  <si>
    <t>Plan de Capacitación Institucional PIC</t>
  </si>
  <si>
    <t>RESULTADOS</t>
  </si>
  <si>
    <t>SUBTOTALES</t>
  </si>
  <si>
    <t xml:space="preserve">Cantidad de Tipo (Fortaleza - Debilidad) </t>
  </si>
  <si>
    <t>TOTALES</t>
  </si>
  <si>
    <t xml:space="preserve">TOTAL ASPECTO ASOCIADO AL FACTOR </t>
  </si>
  <si>
    <t>Aspecto asociado al factor con calificación  "ALTA":</t>
  </si>
  <si>
    <t>CANTIDAD TOTAL "ALTA"</t>
  </si>
  <si>
    <t xml:space="preserve"> MAPA DEL ENTORNO INSTITUCIONAL 
(FACTORES INTERNOS Y EXTERNOS)</t>
  </si>
  <si>
    <t xml:space="preserve">GRUPO DE VALOR </t>
  </si>
  <si>
    <t>OPORTUNIDAD</t>
  </si>
  <si>
    <t>AMENAZA</t>
  </si>
  <si>
    <t>POLÍTICA</t>
  </si>
  <si>
    <t>Lineamientos políticos y económicos que pueden influir en decisiones técnicas.</t>
  </si>
  <si>
    <t xml:space="preserve"> 
Planeación estratégica de cada vigencia</t>
  </si>
  <si>
    <t xml:space="preserve">Cambio en los lineamientos institucionales  </t>
  </si>
  <si>
    <t>Los cambios administrativos pueden generar oportunidades para revisar y optimizar la estructura organizacional, fortalecer la orientación estratégica y actualizar las prioridades institucionales, promoviendo una mayor coherencia entre los objetivos, las apuestas estratégicas y los procesos misionales. Estos ajustes favorecen la mejora continua, la eficiencia en la asignación de recursos y el fortalecimiento de los equipos de trabajo, contribuyendo a la consolidación de resultados sostenibles y al cumplimiento de las metas institucionales a corto, mediano y largo plazo.</t>
  </si>
  <si>
    <t xml:space="preserve">Plan Estratégico Institucional - PEI
Plan de Acción Institucional - PAI
Estrategias Institucionales </t>
  </si>
  <si>
    <t>Las directivas presidenciales pueden ocasionar impacto positivo en la planeación de los procesos contractuales de las entidades públicas</t>
  </si>
  <si>
    <t xml:space="preserve">Gestión interna </t>
  </si>
  <si>
    <t xml:space="preserve"> 
Posicionamiento regional de la ANLA por su Presidencia Pro Témpore de la RedLAFICA.</t>
  </si>
  <si>
    <t xml:space="preserve">La Presidencia Pro Témpore de la Red Latinoamericana de Fiscalización y Cumplimiento Ambiental (RedLAFICA) representa una oportunidad para fortalecer el posicionamiento regional de la ANLA como autoridad técnica en materia de fiscalización ambiental. Este liderazgo facilita el intercambio de conocimientos y buenas prácticas con otras entidades del sector ambiente, promueve la cooperación internacional y proyecta a la entidad como un referente en América Latina y el Caribe en cumplimiento y control ambiental. </t>
  </si>
  <si>
    <t xml:space="preserve">Plan operativo anual </t>
  </si>
  <si>
    <t xml:space="preserve">ECONÓMICO </t>
  </si>
  <si>
    <t>Nuevas inversiones en energías renovables demandan licenciamiento ambiental ágil y técnico.</t>
  </si>
  <si>
    <t xml:space="preserve">El creciente interés nacional e internacional por promover proyectos de energías renovables —como la solar, eólica, geotérmica y de biomasa— abre una oportunidad estratégica para la entidad, garantizando que dichos proyectos se lleven a cabo bajo criterios técnicos, sostenibles y con procesos de licenciamiento oportunos, mediante la implementación de metodologías innovadoras.
Asimismo, esta oportunidad fortalece la transición energética justa del país, en coherencia con los compromisos internacionales de reducción de emisiones y adaptación al cambio climático. </t>
  </si>
  <si>
    <t xml:space="preserve">Indicadores SELA </t>
  </si>
  <si>
    <t>Recortes presupuestales por desfinanciación del PGN</t>
  </si>
  <si>
    <t>La desfinanciación del Presupuesto General de la Nación representa una amenaza para la entidad, ya que puede traducirse en recortes presupuestales que limitan la disponibilidad de recursos para garantizar el cumplimiento de las funciones misionales y de apoyo.</t>
  </si>
  <si>
    <t xml:space="preserve">La entidad se enfrenta a la amenaza derivada de la inestabilidad de variables macroeconómicas como la inflación, las tasas de cambio, el crecimiento económico y los niveles de inversión pública y privada. Estas fluctuaciones impactan la disponibilidad de recursos financieros, los costos de operación y pueden limitar la asignación presupuestal necesaria para garantizar el cumplimiento de las funciones misionales y por ende la sostenibilidad financiera. </t>
  </si>
  <si>
    <t>Plan de acción institucional (PAI)</t>
  </si>
  <si>
    <t>Variación en las tasas de cambio o impuestos</t>
  </si>
  <si>
    <t>Algunos procesos de contratación se pueden ver afectados por el incremento en las tasas de cambio, así mismo, el incremento a las tasas de contribución que puede limitar los oferentes y la calidad de los productos y/o servicios</t>
  </si>
  <si>
    <t>Desarrollo de sectores estratégicos que demandan servicios especializados de evaluación ambiental</t>
  </si>
  <si>
    <t>El crecimiento y fortalecimiento de sectores estratégicos a nivel nacional, como las energías renovables, la infraestructura sostenible, el transporte limpio y la economía circular, representa una oportunidad significativa para la Subdirección de Evaluación de Licencias Ambientales. Este escenario impulsa la necesidad de servicios técnicos más especializados, promoviendo la actualización continua de capacidades, el desarrollo de metodologías avanzadas y el fortalecimiento del papel institucional en la toma de decisiones ambientales. Además, contribuye a posicionar a la Subdirección como un actor clave en la planificación del desarrollo sostenible del país, garantizando que los nuevos proyectos se ejecuten bajo altos estándares de sostenibilidad y protección ambiental.</t>
  </si>
  <si>
    <t xml:space="preserve">SOCIAL </t>
  </si>
  <si>
    <t xml:space="preserve">
Alianzas estratégicas con actores de la academia y gremios para fortalecer capacidades institucionales.  </t>
  </si>
  <si>
    <t>La construcción y consolidación de alianzas estratégicas con universidades, centros de investigación y gremios constituye una oportunidad relevante para fortalecer el relacionamiento y las capacidades técnicas, científicas y operativas de la entidad. A través de estas sinergias, la ANLA puede acceder a tener mayor cercanía con los usuarios, adquirir conocimiento especializado, avances tecnológicos, innovación metodológica y recursos complementarios que potencien la calidad de sus procesos de evaluación y seguimiento ambiental.</t>
  </si>
  <si>
    <t xml:space="preserve">Plan de trabajo interno - Gremios </t>
  </si>
  <si>
    <t xml:space="preserve">
Alineación interinstitucional entre entidades.</t>
  </si>
  <si>
    <t>Problemas de orden público que dificulte el adecuado seguimiento a proyectos licenciados por la ANLA</t>
  </si>
  <si>
    <t>Desinformación y campañas de desprestigio que afectan la legitimidad institucional.</t>
  </si>
  <si>
    <t>La propagación de información imprecisa, incompleta o manipulada, así como la realización de campañas de desprestigio, representan una amenaza para la entidad al debilitar la confianza de la ciudadanía, los sectores productivos y los grupos de valor en la gestión institucional.</t>
  </si>
  <si>
    <t>Ciudadanía con mayor conciencia ambiental  que impulsa el control social y la transparencia.</t>
  </si>
  <si>
    <t>El creciente nivel de conciencia ambiental de la ciudadanía representa una oportunidad para la entidad, ya que fomenta la participación activa de los diferentes grupos de valor en los procesos de licenciamiento, y seguimiento ambiental. Este mayor interés ciudadano fortalece el ejercicio del control social, contribuyendo a la vigilancia del cumplimiento de las obligaciones ambientales por parte de los titulares de proyectos y generando mayor legitimidad en las decisiones adoptadas por la autoridad ambiental.</t>
  </si>
  <si>
    <t>Política de participación ciudadana</t>
  </si>
  <si>
    <t xml:space="preserve">TECNOLÓGICO </t>
  </si>
  <si>
    <t>Desarrollo de tecnologías de información geoespacial y monitoreo ambiental que pueden fortalecer los procesos de seguimiento</t>
  </si>
  <si>
    <t>El avance y la creciente disponibilidad de tecnologías de información geoespacial, sistemas de teledetección y herramientas de monitoreo ambiental representan una oportunidad estratégica para la entidad, al posibilitar un seguimiento más preciso, oportuno y eficiente de los proyectos, obras o actividades sujetos a licenciamiento ambiental.
El uso de imágenes satelitales, drones, sensores remotos y plataformas de análisis geográfico permite mejorar la trazabilidad de los impactos ambientales, detectar de manera temprana situaciones de riesgo y optimizar la planeación de visitas en campo, reduciendo costos y tiempos en los procesos de verificación.</t>
  </si>
  <si>
    <t xml:space="preserve">Gestión interna del proceso </t>
  </si>
  <si>
    <t>Implementación de buenas prácticas para integración de procesos y tecnología - BPM</t>
  </si>
  <si>
    <t>La adopción de la disciplina de gestión por procesos BMP (Business Process Management) ofrece una oportunidad clave para la modernización y eficiencia de la entidad, al facilitar la integración entre procesos internos y el uso de tecnologías digitales. La implementación de estas buenas prácticas permite estandarizar, automatizar y optimizar flujos de trabajo, reduciendo tiempos de respuesta, eliminando reprocesos y mejorando la trazabilidad de la operación y la gestión institucional.</t>
  </si>
  <si>
    <t xml:space="preserve">Política de fortalecimiento organizacional y simplificación de procesos </t>
  </si>
  <si>
    <t>Uso de inteligencia artificial en procesos de evaluación y seguimiento</t>
  </si>
  <si>
    <t>La incorporación de tecnologías de inteligencia artificial (IA) en los procesos de evaluación y seguimiento ambiental constituye una oportunidad estratégica para la entidad, ya que permite optimizar tiempos, mejorar la precisión técnica y fortalecer la capacidad de análisis de grandes volúmenes de información.</t>
  </si>
  <si>
    <t>Plan Estratégico de Tecnologías de la Información PETI</t>
  </si>
  <si>
    <t>Ciberataques tecnológicos</t>
  </si>
  <si>
    <t>La entidad está expuesta al riesgo de ciberataques que pueden comprometer la disponibilidad, integridad y confidencialidad de la información institucional. Este tipo de amenazas afecta directamente la continuidad operativa de los procesos, que podrían ocasionar  interrupciones en la atención de trámites, la pérdida de datos críticos, la alteración de sistemas de información y la afectación de servicios digitales puestos a disposición de los grupos de valor.</t>
  </si>
  <si>
    <t xml:space="preserve">Mapa de riesgos de seguridad de la información </t>
  </si>
  <si>
    <t>Deficiencias en los sistemas de información de contratación pública</t>
  </si>
  <si>
    <t xml:space="preserve">AMBIENTAL </t>
  </si>
  <si>
    <t xml:space="preserve">Riesgos emergentes (situaciones nuevas, cambiantes o difíciles de anticipar) que pueden comprometer la capacidad para la prestación de servicios de evaluación y seguimiento de licencias, permisos y trámites ambientales </t>
  </si>
  <si>
    <t>La aparición de riesgos emergentes —como cambios acelerados en el marco normativo, nuevas dinámicas productivas, eventos ambientales extremos asociados al cambio climático, crisis sanitarias o transformaciones tecnológicas— constituye una amenaza para la entidad, en la medida en que pueden alterar de forma inesperada las condiciones bajo las cuales se prestan los servicios de evaluación, licenciamiento y seguimiento ambiental.</t>
  </si>
  <si>
    <t>Eventos climáticos extremos y degradación ambiental acelerada, que complejizan la toma de decisiones en materia de licenciamiento ambiental</t>
  </si>
  <si>
    <t>La creciente frecuencia e intensidad de los eventos climáticos extremos, sumados a la acelerada degradación de los ecosistemas, representan una amenaza significativa para la gestión institucional, ya que introducen mayores niveles de incertidumbre y complejidad en la evaluación y seguimiento de proyectos sujetos a licenciamiento ambiental. Estas condiciones alteran las dinámicas ecológicas y sociales del territorio, dificultando la definición de escenarios de impacto y la adopción de medidas de manejo ambiental adecuadas y oportunas.</t>
  </si>
  <si>
    <t xml:space="preserve">Plan de trabajo de cambio climático - Grupo de Instrumentos </t>
  </si>
  <si>
    <t>Compensación de la huella de carbono (cambio climático)</t>
  </si>
  <si>
    <t>Plan de trabajo SGA</t>
  </si>
  <si>
    <t>Consulta digital de archivos institucionales de acceso libre</t>
  </si>
  <si>
    <t>La consulta digital de archivos institucionales de acceso libre es una oportunidad porque facilita el acceso a la información, fomenta la investigación y educación, promueve la preservación de documentos, reduce costos operativos y fortalece la participación ciudadana y la transparencia, así como también  impulsa la innovación y la colaboración entre instituciones.</t>
  </si>
  <si>
    <t>Afectación en la salud y seguridad de los colaboradores en comisión debido  a eventos  climáticos extremos, que interfieren en la evaluación y seguimiento en materia de licenciamiento ambiental.</t>
  </si>
  <si>
    <t>La creciente frecuencia e intensidad de los eventos climáticos extremos como olas de calor, lluvias intensas, deslizamientos o alteraciones en la calidad del aire, así como  la acelerada degradación de los ecosistemas, representan una amenaza significativa  para la salud y seguridad de los colaboradores que realizan actividades de campo en el marco de las funciones misionales de la ANLA. Estas condiciones generan riesgos adicionales durante las comisiones, tales como golpes de calor, deshidratación, accidentes por terrenos inestables o exposición prolongada a factores ambientales adversos. Asimismo, pueden ocasionar la suspensión o reprogramación de actividades técnicas, afectando la eficiencia operativa y la oportunidad en la ejecución de evaluaciones y seguimientos ambientales.</t>
  </si>
  <si>
    <t>Mapa de riesgos
Matriz de peligros y riesgos</t>
  </si>
  <si>
    <t>Valoración de la biodiversidad en procesos de evaluación ambiental</t>
  </si>
  <si>
    <t>La incorporación sistemática de la valoración de la biodiversidad en los procesos de evaluación ambiental representa una oportunidad estratégica para fortalecer la toma de decisiones en la Subdirección de Evaluación de Licencias Ambientales. Este enfoque permite reconocer el valor ecológico, social y económico de los ecosistemas y sus servicios, facilitando la formulación de condiciones y medidas de manejo más efectivas y sostenibles.</t>
  </si>
  <si>
    <t>Estrategia de evaluación</t>
  </si>
  <si>
    <t>Exposición a eventos climáticos extremos (como inundaciones, olas de calor o fallas en el suministro eléctrico)</t>
  </si>
  <si>
    <r>
      <rPr>
        <sz val="11"/>
        <color theme="1"/>
        <rFont val="Calibri"/>
        <family val="2"/>
        <scheme val="minor"/>
      </rPr>
      <t xml:space="preserve">El incremento de los aspectos relacionados con el cambio climático  pueden afectar la infraestructura tecnológica, los centros de datos y la disponibilidad de la información, generando posibles interrupciones en la continuidad operativa del Sistema de Gestión de Seguridad de la Información.
</t>
    </r>
  </si>
  <si>
    <t>Implementación de tecnologías de la información (TI) para mitigar el cambio climático</t>
  </si>
  <si>
    <t xml:space="preserve">La adopción de tecnologías de información y prácticas sostenibles en la gestión de datos y operaciones diarias presenta una oportunidad excepcional para reducir nuestra huella de carbono y contribuir activamente a la mitigación del cambio climático. Al integrar soluciones tecnológicas innovadoras y eficientes, podemos optimizar el consumo de  recursos y promover actividades a partir de sistemas de información digitalizados. </t>
  </si>
  <si>
    <t>LEGAL</t>
  </si>
  <si>
    <t>Reformas en política ambiental que podrían fortalecer el rol y autonomía de la ANLA.</t>
  </si>
  <si>
    <t>La posibilidad de reformas en la política ambiental del país representa una oportunidad para consolidar y fortalecer el rol de la ANLA como autoridad ambiental, contando con un marco regulatorio más claro, coherente y articulado, que respalde su capacidad de actuación frente a los desafíos ambientales del país, garantizando seguridad jurídica y legitimidad en sus decisiones.</t>
  </si>
  <si>
    <t>Cambios normativos desarticulados o inconsistentes que generan inseguridad jurídica.</t>
  </si>
  <si>
    <t>La expedición y actualización de regulación ambiental que no guarda coherencia entre sí, o que carece de articulación con los marcos legales existentes, en algunos casos sin un periodo de transición, representa una amenaza para la gestión de la entidad, al generar escenarios de inseguridad jurídica tanto para la ANLA como para los grupos de valor y de superación de capacidad de respuesta, lo que podría impactar directamente los procesos de evaluación y seguimiento de licenciamiento ambiental y de permisos, tramites, certificaciones y vistos buenos.</t>
  </si>
  <si>
    <t>Demandas judiciales que cuestionen decisiones técnicas por procedimientos</t>
  </si>
  <si>
    <t>La interposición de demandas judiciales que cuestionan decisiones técnicas por presuntas fallas procedimentales representa un riesgo significativo para la ANLA, ya que puede afectar la seguridad jurídica de sus actuaciones, generar retrasos en la gestión ambiental y comprometer la confianza pública en la entidad.</t>
  </si>
  <si>
    <t>Cambios frecuentes en los objetivos gubernamentales pueden producir ajustes continuos que afecten la estabilidad del trabajo sancionatorio.</t>
  </si>
  <si>
    <t xml:space="preserve">Los cambios en los objetivos gubernamentales representan una amenaza para el GASA, dado que la función sancionatoria ambiental requiere estabilidad normativa y continuidad en criterios técnico-jurídicos para garantizar seguridad jurídica. </t>
  </si>
  <si>
    <t xml:space="preserve">Cantidad de Tipo (Oportunidad - Amenazas) </t>
  </si>
  <si>
    <t>Plan Anual de Trabajo</t>
  </si>
  <si>
    <t>Política de Prevención del Daño Antijurídico</t>
  </si>
  <si>
    <t xml:space="preserve">Gestión de recursos por fuente de cooperación internacional  para apoyo de la gestión institucional </t>
  </si>
  <si>
    <t>Plan de trabajo del SG- SGSI</t>
  </si>
  <si>
    <t>Plan de Recuperación ante Desastres- DRP</t>
  </si>
  <si>
    <t>Plan Estratégico de Tecnologías de la Información-  PETI</t>
  </si>
  <si>
    <t>Debilidad en la aplicación y uso de la nueva plataforma "Bizagi-ANLA responde" para la gestión de las PQRSD</t>
  </si>
  <si>
    <t>Existe una nueva plataforma "Bizagi-ANLA responde"  sobre la cual existen dificultades de aprendizaje, estabilidad y uso para la optimización del proceso de PQRSD</t>
  </si>
  <si>
    <t xml:space="preserve"> Se evidencia una debilidad en la articulación entre dependencias, lo cual puede generar carga operativa, retrasos e incumplimiento en los tiempos legales de respuesta. </t>
  </si>
  <si>
    <t>Mediante las Directivas Presidenciales se pueden enfocar los recursos en temas de impacto institucional</t>
  </si>
  <si>
    <t xml:space="preserve">Demora y reprocesos en la implementación y puesta en producción del aplicativo SIGPLAM, debido a que en el proceso de implementación y cargue de información presenta errores reiterativos de programación, sin que se realicen los ajustes de fondo.  Esto ha impedido que la herramienta entre en producción para el uso por parte de las dependencias de la entidad.    </t>
  </si>
  <si>
    <t>Debilidad en la estructura de responsabilidades para mitigar y gestionar  la fuga y transferencia de conocimiento en las diferentes dependencias</t>
  </si>
  <si>
    <t xml:space="preserve">Se fomenta y se promueve continuamente la aplicación y el cumplimiento  del código de integridad </t>
  </si>
  <si>
    <t>Planificación y Gestión de capacitaciones a los colaboradores</t>
  </si>
  <si>
    <t>La entidad fortalece las competencia de sus colaboradores a través de los diferentes espacios de capacitación, sensibilización y transferencia de conocimiento en las diferentes temáticas aplicables a las competencias de la entidad en temas técnicos y de habilidades blandas que permiten a la Autoridad contar con un equipo humano integral para dar cumplimiento a la misión de la organización y a los principios de la función pública.</t>
  </si>
  <si>
    <t xml:space="preserve">La resistencia al cambio y el desconocimiento de las herramientas tecnológicas implementadas, constituyen una debilidad institucional que afecta directamente la eficiencia operativa, la apropiación digital y la sostenibilidad de los procesos de transformación. Lo anterior,  se manifiesta en la baja adopción de soluciones alineadas con la Arquitectura Empresarial y la subutilización de los espacios tecnológicos. </t>
  </si>
  <si>
    <t>Alto desempeño IDI y certificación de calidad ISO 9001, y de operación estadística</t>
  </si>
  <si>
    <t>Modelo de licenciamiento ambiental estructurado</t>
  </si>
  <si>
    <t>Formulación e Implementación del  Plan de recuperación de desastres  (DRP)</t>
  </si>
  <si>
    <t>Falta de un aplicativo interno mediante el cual  se pueda realizar todos los procesos contractuales de la entidad en cualquier modalidad de selección, con el fin de automatizar pasos que actualmente se realizan manualmente permitiendo acelerar el tiempo de contratación. Adicionalmente se pueda generar una base de contratos que sirva de insumo en la entrega de informes a los usuarios internos y externos.
Dentro del aplicativo crear un módulo para la expedición de certificaciones contractuales lo cual acelera el tiempo de entrega, especialmente el períodos de alta demanda.</t>
  </si>
  <si>
    <t>Insuficiente capacidad para dar continuidad y estabilizar los desarrollos tecnológicos internos, específicamente el SIGPLAM</t>
  </si>
  <si>
    <t>Inadecuado uso del espacio de almacenamiento en los  repositorios internos (SharePoint, Files Server)</t>
  </si>
  <si>
    <t>La falta de articulación y comunicación efectiva entre el Grupo de Gestión y Seguimiento de PQRSD, el Grupo de Correspondencia y Reparto y los procesos de Evaluación y Seguimiento de Permisos y Trámites Ambientales, genera  reprocesos,  duplicidad de información y decisiones contradictorias que pueden impactar la gestión de las actividades y el cumplimiento en términos de la normativa vigente</t>
  </si>
  <si>
    <t xml:space="preserve">Se evidencia una limitada socialización interna de las alianzas estratégicas que la entidad ha construido con actores aliados (gremios, academia, corporaciones), lo cual restringe el conocimiento y aprovechamiento de dichas relaciones por parte de todas las dependencias. Esta falta de divulgación impide que las dependencias integren y gestionen de manera efectiva las capacidades, recursos y oportunidades que surgen de estas alianzas en sus planes, proyectos y actividades de los procesos </t>
  </si>
  <si>
    <t>Tasa de éxito procesal superior al promedio de las entidades del estado</t>
  </si>
  <si>
    <t>Desconocimiento de los colaboradores de la entidad frente a las competencias del equipo de reparto del Grupo de Gestión Documental y los diferentes aplicativos que se utilizan para la gestión documental de la ANLA</t>
  </si>
  <si>
    <t>Mediante la compra de bonos  de carbono se realiza una alianza con LATAM Airlines, para la compensación de emisiones de CO2 y de esta forma contribuir al cambio climático con la reducción de la huella de carbono.</t>
  </si>
  <si>
    <t>Política de gestión documental - Plan Institucional de Archivos (PINAR)</t>
  </si>
  <si>
    <t xml:space="preserve">Afectación de variables macroeconómicas </t>
  </si>
  <si>
    <t xml:space="preserve">Gestión interna del proceso de evaluación de licenciamiento ambiental </t>
  </si>
  <si>
    <t xml:space="preserve">La desarticulación entre entidades estatales puede ocasionar vacíos normativos, interpretaciones divergentes y contradicciones en la aplicación de lineamientos para la gestión ambiental que puede impactar el cumplimiento de la misión de la entidad.  </t>
  </si>
  <si>
    <t xml:space="preserve">
Insuficiencia de un estudio integral de costos que soporte la necesidad de revisión o ajuste del porcentaje de gastos administrativos asociados a los servicios de evaluación y seguimiento.</t>
  </si>
  <si>
    <t>La entidad no cuenta con un estudio técnico integral de costos que identifique con precisión las cargas operativas y financieras asociadas a los servicios de evaluación y seguimiento. Esta ausencia limita la capacidad para determinar el valor real de los servicios prestados y para sustentar, ante el MADS u otras instancias, la necesidad de revisar el sistema de cobros o el porcentaje de gastos administrativos vigente. Sin este insumo, se genera el riesgo de subvaloración y de ingresos insuficientes que no cubren la totalidad de los costos institucionales.</t>
  </si>
  <si>
    <t>Se cuenta con procedimientos claramente definidos para la evaluación de licencias ambientales, alineados con la normatividad nacional (Decreto 1076 de 2015 y demás disposiciones ambientales).</t>
  </si>
  <si>
    <t>La existencia de procedimientos definidos y alineados con la normatividad ambiental constituye una fortaleza institucional, en tanto proporciona un marco claro para la evaluación técnica y jurídica de los proyectos sujetos a licenciamiento ambiental. Esto permite una gestión más eficiente, reduce la discrecionalidad en la toma de decisiones y garantiza la aplicación homogénea de los criterios técnicos en todo el territorio nacional.</t>
  </si>
  <si>
    <t>Pocos espacios para la gestión del conocimiento que presente lecciones aprendidas, buenas prácticas y decisiones relevantes para evitar reprocesos y mejorar la consistencia técnica.</t>
  </si>
  <si>
    <t>La carencia de mecanismos estructurados para la gestión del conocimiento representa una oportunidad de mejora para la Subdirección, dado que su implementación fortalecería la memoria institucional, evitaría reprocesos y redundancias, y promovería la coherencia técnica entre los equipos evaluadores. Contar con un sistema de gestión del conocimiento permitiría consolidar buenas prácticas y decisiones técnicas relevantes, incrementando la eficiencia, la transparencia y la calidad de las evaluaciones ambientales.</t>
  </si>
  <si>
    <t>Oportunidad de respuesta en los trámites</t>
  </si>
  <si>
    <t>La oportunidad en la respuesta de los trámites ambientales representa una fortaleza institucional, ya que evidencia eficiencia, cumplimiento y capacidad de gestión frente a la demanda creciente de solicitudes. Mantener y mejorar este desempeño es clave para consolidar la confianza en la entidad, reducir cargas operativas acumuladas y garantizar la calidad y agilidad en los procesos de licenciamiento.</t>
  </si>
  <si>
    <t>Incorporación y avance en los   lineamientos para la Transición Energética Justa  promoviendo la inclusión de criterios técnicos y sociales que favorecen el desarrollo de proyectos sostenibles y de bajas emisiones.</t>
  </si>
  <si>
    <t>La incorporación y avance en los lineamientos de la Transición Energética Justa constituyen una fortaleza institucional, al reflejar la capacidad de la Subdirección para adaptar sus procesos de evaluación ambiental a los nuevos retos del sector energético. Este enfoque promueve la inclusión de criterios técnicos y sociales que favorecen el desarrollo de proyectos sostenibles y de bajas emisiones, fortaleciendo la articulación interinstitucional y consolidando el papel de la entidad en la gestión responsable de la transición hacia una economía baja en carbono.</t>
  </si>
  <si>
    <t>Se cuenta  con conocimientos interdisciplinarios (ambiental, económico, geoespacial, transversal) para la valoración de  impactos de manera integral lo cual permite tomar  decisiones más fundamentadas y coherentes con la normativa ambiental.</t>
  </si>
  <si>
    <t>La presencia de profesionales con conocimientos interdisciplinarios constituye una fortaleza clave de la Subdirección, al permitir un enfoque integral en la valoración de impactos ambientales. Esta capacidad técnica facilita la toma de decisiones fundamentadas, coherentes con la normativa vigente, y contribuye a la eficiencia, consistencia y calidad del proceso de evaluación de licencias ambientales.</t>
  </si>
  <si>
    <t>Los cambios y lineamientos políticos y económicos representan una oportunidad para fortalecer la articulación entre las políticas públicas y la gestión ambiental, promoviendo una mayor coherencia en la toma de decisiones técnicas. Estas transformaciones pueden favorecer la actualización de los enfoques de evaluación, seguimiento y control en el licenciamiento ambiental, incorporando nuevas prioridades de desarrollo sostenible. Estas transformaciones brindan la oportunidad de anticipar escenarios, optimizar la toma de decisiones técnicas y concentrar esfuerzos en el fortalecimiento de los sectores con mayor demanda de licenciamiento, asegurando que la agilidad en la gestión se mantenga alineada con principios de rigurosidad y sostenibilidad ambiental. Esta oportunidad se ha venido consolidando con la  expedición del Decreto 1033 del 30 de septiembre de 2025 que permite la Licencia Ambiental Solar con Diseño Optimizado (LASolar) para proyectos de energía solar con capacidades entre 10 y 100 megavatios (MW), y con el Decreto 1186 del 10 de noviembre de 2025, que reglamenta la Licencia Ambiental Eólica con Diseño Optimizado (LAEólica)</t>
  </si>
  <si>
    <t>Ahorro y uso eficiente de energía</t>
  </si>
  <si>
    <t>Realizar el diagnóstico general y una auditoría energética (según los lineamientos de la UPME – Resolución 016 de 2024), enfocado en la línea base de los consumos asociados a la operación institucional, e implementar únicamente medidas asociadas a Buenas Prácticas de Operación (Resolución 40412 de 2024, artículo 3, parágrafo 3).</t>
  </si>
  <si>
    <t>Falta de apropiación para participar activamente en la promoción de la gestión del conocimiento e innovación</t>
  </si>
  <si>
    <t>La falta de apropiación por parte de los colaborades de la entidad,  limita el aprovechamiento de las capacidades internas, reduce el intercambio de buenas prácticas y dificulta la consolidación de una cultura organizacional basada en el aprendizaje y la mejora continua.</t>
  </si>
  <si>
    <t>La entidad se distingue por su alto desempeño en el Índice de Desempeño Institucional (IDI) con un resultado del 94,3%, siendo la segunda mejor entidad del sector ambiente.
Contar con la certificación y renovación del sistema de gestión de calidad NTC ISO 9001:2015, implementando el 100% del plan de trabajo para el cumplimiento de los requisitos.
A finales del 2023, el Departamento Administrativo Nacional de Estadística - DANE realizó la evaluación de la calidad del proceso estadístico, basado en la norma NTC PE 1000 versión 2020, a la información estadística generada por la Operación Estadística de Licenciamiento Ambiental (OELA) en etapa de evaluación, obteniendo la recertificación por una vigencia de 5 años.
Estos reconocimientos reflejan la capacidad institucional para gestionar procesos de manera eficiente, transparente y orientada a resultados, garantizando que los productos y servicios ofrecidos respondan a criterios de calidad, confiabilidad y pertinencia, así como al cumplimiento de estándares nacionales e internacionales.</t>
  </si>
  <si>
    <t>La formulación, ejecución y monitoreo asertivo de los planes y metas de la SSLA, respaldados por el conocimiento y la experiencia del personal que opera bajo los lineamientos del proceso de seguimiento a licencias ambientales, han permitido generar alertas y puntos de control oportunos, contribuyendo al cumplimiento efectivo de los objetivos estratégicos.</t>
  </si>
  <si>
    <t>La Autoridad Nacional ha estructurado el modelo de licenciamiento ambiental como un conjunto organizado de instrumentos administrativos,  técnicos, metodológicos y tecnológicos que apoya el desarrollo de las funciones misionales de la entidad y orientan al solicitante o titular de los instrumentos de manejo y control ambiental. La existencia y observancia de este modelo confiere confiabilidad, objetividad y rigurosidad técnica a la toma de decisión y al ejercicio de nuestros profesionales.</t>
  </si>
  <si>
    <t xml:space="preserve">PETI y/o
Mesa de gestión por procesos </t>
  </si>
  <si>
    <t>Esta dificultad afecta la evacuación de personas con limitación en su movilidad, considerando que la ANLA ocupa los pisos del octavo al once, si bien se impacta dicha evacuación, se cumple de acuerdo a la ley 1346 de 2009 y la ley 1618 de 2013.</t>
  </si>
  <si>
    <t xml:space="preserve">La disponibilidad de la aplicación móvil de la ANLA constituye una fortaleza para la entidad, en la medida en que facilita la interacción directa con la ciudadanía y con los grupos de valor, promoviendo la transparencia en la gestión ambiental. A través de la APP, los usuarios pueden consultar en tiempo real las licencias ambientales en etapa de evaluación, acceder a información estadística actualizada y presentar denuncias ambientales de manera ágil y segura. </t>
  </si>
  <si>
    <t xml:space="preserve">El Grupo de Gestión Contractual  ha considerado en los procesos contractuales la inclusión de los criterios ambientales establecidos en el Manual Guía de Criterios en Seguridad, Salud y Ambiente para la selección y evaluación de contratistas y proveedores, sin embargo en diferentes auditorías realizadas se han identificado falencias y desviaciones en la implementación y seguimiento de estos requisitos, por parte de los supervisores en cuando al reporte de las evidencias que soporten el cumplimiento de estos requisitos. </t>
  </si>
  <si>
    <t>Los formatos estandarizados para conceptos técnicos y actos administrativos son herramientas clave que promueven la coherencia documental, la trazabilidad de decisiones y el cumplimiento normativo. Estos formatos aseguran la calidad del contenido, facilitan la revisión y fortalecen la credibilidad de los procesos administrativos y técnicos.</t>
  </si>
  <si>
    <t xml:space="preserve">La Oficina de Control Interno adelanta la evaluación de efectividad de las acciones formuladas como resultado de los planes de mejoramiento interno y externo. Este ejercicio se hace de manera profunda y tomando muestras que permitan validar la eliminación de las causas raíz, siendo esta una  fortaleza para el proceso y la entidad. </t>
  </si>
  <si>
    <t>La presencia de problemas de orden público en distintas regiones del país constituye una amenaza significativa para la gestión de la entidad, ya que limita la capacidad de realizar visitas técnicas, inspecciones en campo y actividades de seguimiento a los proyectos, obras o actividades licenciadas. Estas restricciones generan vacíos en la verificación directa del cumplimiento de las obligaciones ambientales y aumentan la dependencia de la información reportada por los titulares, lo cual puede afectar la efectividad del control.</t>
  </si>
  <si>
    <t>Política de fortalecimiento organizacional y simplificación de procesos</t>
  </si>
  <si>
    <t>Política de Gestión del conocimiento y la innovación y/o acciones internas de la dependencia</t>
  </si>
  <si>
    <t>Indisponibilidad en las plataformas SIGEP y SECOP II en períodos de alta de demanda de contratación afecta significativamente los tiempos planeados por las entidades para el inicio de actividades de los contratistas.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</si>
</sst>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1"/>
      <name val="Calibri"/>
      <family val="2"/>
      <scheme val="minor"/>
    </font>
    <font>
      <b/>
      <u/>
      <sz val="11"/>
      <color theme="1"/>
      <name val="Calibri"/>
      <family val="2"/>
      <scheme val="minor"/>
    </font>
    <font>
      <sz val="11"/>
      <name val="Calibri"/>
      <family val="2"/>
      <scheme val="minor"/>
    </font>
    <font>
      <b/>
      <sz val="10"/>
      <color theme="1"/>
      <name val="Calibri"/>
      <family val="2"/>
      <scheme val="minor"/>
    </font>
    <font>
      <i/>
      <sz val="11"/>
      <color theme="1"/>
      <name val="Calibri"/>
      <family val="2"/>
      <scheme val="minor"/>
    </font>
    <font>
      <sz val="9"/>
      <color theme="1"/>
      <name val="Calibri"/>
      <family val="2"/>
      <scheme val="minor"/>
    </font>
    <font>
      <b/>
      <i/>
      <sz val="11"/>
      <color theme="1"/>
      <name val="Calibri"/>
      <family val="2"/>
      <scheme val="minor"/>
    </font>
    <font>
      <sz val="11"/>
      <color rgb="FFFF0000"/>
      <name val="Calibri"/>
      <family val="2"/>
      <scheme val="minor"/>
    </font>
    <font>
      <sz val="11"/>
      <color rgb="FF000000"/>
      <name val="Calibri"/>
      <family val="2"/>
      <scheme val="minor"/>
    </font>
    <font>
      <sz val="11"/>
      <color theme="0"/>
      <name val="Calibri"/>
      <family val="2"/>
      <scheme val="minor"/>
    </font>
    <font>
      <b/>
      <u/>
      <sz val="11"/>
      <color rgb="FF000000"/>
      <name val="Calibri"/>
      <family val="2"/>
      <scheme val="minor"/>
    </font>
    <font>
      <b/>
      <sz val="11"/>
      <name val="Calibri"/>
      <family val="2"/>
      <scheme val="minor"/>
    </font>
    <font>
      <b/>
      <sz val="11"/>
      <color rgb="FF000000"/>
      <name val="Calibri"/>
      <family val="2"/>
      <scheme val="minor"/>
    </font>
    <font>
      <sz val="12"/>
      <color theme="1"/>
      <name val="Calibri"/>
      <family val="2"/>
      <scheme val="minor"/>
    </font>
    <font>
      <b/>
      <sz val="11"/>
      <color theme="1"/>
      <name val="Arial"/>
      <family val="2"/>
    </font>
    <font>
      <sz val="11"/>
      <color theme="1"/>
      <name val="Arial"/>
      <family val="2"/>
    </font>
    <font>
      <b/>
      <sz val="10"/>
      <name val="Calibri"/>
      <family val="2"/>
      <scheme val="minor"/>
    </font>
    <font>
      <sz val="11"/>
      <color theme="4"/>
      <name val="Calibri"/>
      <family val="2"/>
      <scheme val="minor"/>
    </font>
    <font>
      <b/>
      <sz val="14"/>
      <color theme="1"/>
      <name val="Calibri"/>
      <family val="2"/>
      <scheme val="minor"/>
    </font>
    <font>
      <sz val="9"/>
      <color rgb="FF000000"/>
      <name val="Calibri"/>
      <family val="2"/>
    </font>
    <font>
      <sz val="7"/>
      <color rgb="FF000000"/>
      <name val="Times New Roman"/>
      <family val="1"/>
    </font>
    <font>
      <sz val="12"/>
      <color rgb="FF000000"/>
      <name val="Arial"/>
      <family val="2"/>
    </font>
    <font>
      <sz val="9"/>
      <color rgb="FF000000"/>
      <name val="Arial"/>
      <family val="2"/>
    </font>
    <font>
      <sz val="9"/>
      <color rgb="FF000000"/>
      <name val="Calibri"/>
      <family val="2"/>
      <scheme val="minor"/>
    </font>
    <font>
      <sz val="9"/>
      <color rgb="FF000000"/>
      <name val="Calibri"/>
      <family val="1"/>
      <scheme val="minor"/>
    </font>
    <font>
      <b/>
      <u/>
      <sz val="9"/>
      <color rgb="FF000000"/>
      <name val="Calibri"/>
      <family val="2"/>
      <scheme val="minor"/>
    </font>
    <font>
      <b/>
      <sz val="9"/>
      <color rgb="FF000000"/>
      <name val="Calibri"/>
      <family val="2"/>
      <scheme val="minor"/>
    </font>
    <font>
      <sz val="11"/>
      <color theme="1"/>
      <name val="Calibri"/>
      <family val="2"/>
    </font>
    <font>
      <sz val="11"/>
      <color rgb="FF000000"/>
      <name val="Calibri"/>
      <family val="2"/>
    </font>
  </fonts>
  <fills count="16">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92D050"/>
        <bgColor indexed="64"/>
      </patternFill>
    </fill>
    <fill>
      <patternFill patternType="solid">
        <fgColor rgb="FFFFFFFF"/>
        <bgColor indexed="64"/>
      </patternFill>
    </fill>
    <fill>
      <patternFill patternType="solid">
        <fgColor rgb="FFA9D08E"/>
        <bgColor indexed="64"/>
      </patternFill>
    </fill>
    <fill>
      <patternFill patternType="solid">
        <fgColor rgb="FFFFFFFF"/>
        <bgColor rgb="FF000000"/>
      </patternFill>
    </fill>
    <fill>
      <patternFill patternType="solid">
        <fgColor theme="0"/>
        <bgColor indexed="64"/>
      </patternFill>
    </fill>
    <fill>
      <patternFill patternType="solid">
        <fgColor rgb="FF00B050"/>
        <bgColor indexed="64"/>
      </patternFill>
    </fill>
    <fill>
      <patternFill patternType="solid">
        <fgColor theme="0" tint="-0.249977111117893"/>
        <bgColor indexed="64"/>
      </patternFill>
    </fill>
    <fill>
      <patternFill patternType="solid">
        <fgColor rgb="FFEE000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9"/>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right style="thin">
        <color indexed="64"/>
      </right>
      <top/>
      <bottom style="thin">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right style="thin">
        <color indexed="64"/>
      </right>
      <top/>
      <bottom/>
      <diagonal/>
    </border>
    <border>
      <left style="medium">
        <color indexed="64"/>
      </left>
      <right style="thin">
        <color indexed="64"/>
      </right>
      <top style="thin">
        <color rgb="FF000000"/>
      </top>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s>
  <cellStyleXfs count="1">
    <xf numFmtId="0" fontId="0" fillId="0" borderId="0"/>
  </cellStyleXfs>
  <cellXfs count="262">
    <xf numFmtId="0" fontId="0" fillId="0" borderId="0" xfId="0"/>
    <xf numFmtId="0" fontId="0" fillId="0" borderId="0" xfId="0" applyAlignment="1">
      <alignment vertical="center"/>
    </xf>
    <xf numFmtId="0" fontId="1" fillId="0" borderId="0" xfId="0" applyFont="1"/>
    <xf numFmtId="0" fontId="0" fillId="0" borderId="0" xfId="0" applyAlignment="1">
      <alignment wrapText="1"/>
    </xf>
    <xf numFmtId="0" fontId="0" fillId="0" borderId="0" xfId="0" applyAlignment="1">
      <alignment horizontal="center"/>
    </xf>
    <xf numFmtId="0" fontId="9" fillId="0" borderId="0" xfId="0" applyFont="1"/>
    <xf numFmtId="0" fontId="11" fillId="4" borderId="0" xfId="0" applyFont="1" applyFill="1"/>
    <xf numFmtId="0" fontId="9" fillId="0" borderId="0" xfId="0" applyFont="1" applyAlignment="1">
      <alignment horizontal="justify" vertical="top"/>
    </xf>
    <xf numFmtId="0" fontId="9" fillId="8" borderId="0" xfId="0" applyFont="1" applyFill="1" applyAlignment="1">
      <alignment horizontal="justify" vertical="top"/>
    </xf>
    <xf numFmtId="0" fontId="2" fillId="4" borderId="0" xfId="0" applyFont="1" applyFill="1"/>
    <xf numFmtId="0" fontId="0" fillId="4" borderId="0" xfId="0" applyFill="1"/>
    <xf numFmtId="0" fontId="9" fillId="4" borderId="0" xfId="0" applyFont="1" applyFill="1"/>
    <xf numFmtId="0" fontId="9" fillId="0" borderId="0" xfId="0" applyFont="1" applyAlignment="1">
      <alignment horizontal="justify" vertical="center" readingOrder="1"/>
    </xf>
    <xf numFmtId="0" fontId="8" fillId="0" borderId="0" xfId="0" applyFont="1"/>
    <xf numFmtId="0" fontId="0" fillId="0" borderId="0" xfId="0" applyAlignment="1">
      <alignment horizontal="left" vertical="center"/>
    </xf>
    <xf numFmtId="0" fontId="0" fillId="0" borderId="0" xfId="0" applyAlignment="1">
      <alignment horizontal="left" vertical="top"/>
    </xf>
    <xf numFmtId="0" fontId="6" fillId="0" borderId="0" xfId="0" applyFont="1" applyAlignment="1">
      <alignment horizontal="left" vertical="top" wrapText="1"/>
    </xf>
    <xf numFmtId="0" fontId="0" fillId="0" borderId="0" xfId="0" applyAlignment="1">
      <alignment horizontal="center" vertical="center" wrapText="1"/>
    </xf>
    <xf numFmtId="0" fontId="1" fillId="0" borderId="0" xfId="0" applyFont="1" applyAlignment="1">
      <alignment horizontal="left" vertical="center"/>
    </xf>
    <xf numFmtId="9" fontId="10" fillId="9" borderId="0" xfId="0" applyNumberFormat="1" applyFont="1" applyFill="1"/>
    <xf numFmtId="0" fontId="9" fillId="0" borderId="1" xfId="0" applyFont="1" applyBorder="1" applyAlignment="1">
      <alignment horizontal="center" vertical="center"/>
    </xf>
    <xf numFmtId="0" fontId="0" fillId="0" borderId="1" xfId="0" applyBorder="1" applyAlignment="1">
      <alignment vertical="center"/>
    </xf>
    <xf numFmtId="0" fontId="5" fillId="2" borderId="1" xfId="0" applyFont="1" applyFill="1" applyBorder="1" applyAlignment="1">
      <alignment horizontal="left" vertical="top"/>
    </xf>
    <xf numFmtId="0" fontId="5" fillId="2" borderId="1" xfId="0" applyFont="1" applyFill="1" applyBorder="1" applyAlignment="1">
      <alignment vertical="center"/>
    </xf>
    <xf numFmtId="0" fontId="0" fillId="6" borderId="1" xfId="0" applyFill="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left" vertical="center" wrapText="1"/>
    </xf>
    <xf numFmtId="164" fontId="0" fillId="0" borderId="15" xfId="0" applyNumberFormat="1" applyBorder="1" applyAlignment="1">
      <alignment horizontal="left" vertical="center" wrapText="1"/>
    </xf>
    <xf numFmtId="0" fontId="0" fillId="6" borderId="8" xfId="0" applyFill="1" applyBorder="1" applyAlignment="1">
      <alignment horizontal="center" vertical="center"/>
    </xf>
    <xf numFmtId="0" fontId="9" fillId="6"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3" fillId="6" borderId="1" xfId="0" applyFont="1" applyFill="1" applyBorder="1" applyAlignment="1">
      <alignment horizontal="justify" vertical="center" wrapText="1"/>
    </xf>
    <xf numFmtId="0" fontId="9" fillId="9" borderId="1" xfId="0" applyFont="1" applyFill="1" applyBorder="1" applyAlignment="1">
      <alignment horizontal="justify" vertical="center" wrapText="1"/>
    </xf>
    <xf numFmtId="0" fontId="13" fillId="0" borderId="1" xfId="0" applyFont="1" applyBorder="1" applyAlignment="1">
      <alignment horizontal="center" vertical="center"/>
    </xf>
    <xf numFmtId="0" fontId="1" fillId="6" borderId="1" xfId="0" applyFont="1" applyFill="1" applyBorder="1" applyAlignment="1">
      <alignment horizontal="center" vertical="center"/>
    </xf>
    <xf numFmtId="0" fontId="12" fillId="0" borderId="1"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vertical="center"/>
    </xf>
    <xf numFmtId="0" fontId="9" fillId="0" borderId="0" xfId="0" applyFont="1" applyAlignment="1">
      <alignment vertical="center" wrapText="1"/>
    </xf>
    <xf numFmtId="0" fontId="0" fillId="0" borderId="0" xfId="0" applyAlignment="1">
      <alignment horizontal="left"/>
    </xf>
    <xf numFmtId="0" fontId="1" fillId="0" borderId="0" xfId="0" applyFont="1" applyAlignment="1">
      <alignment vertical="top"/>
    </xf>
    <xf numFmtId="0" fontId="0" fillId="0" borderId="1" xfId="0" applyBorder="1" applyAlignment="1">
      <alignment horizontal="justify" vertical="top" wrapText="1"/>
    </xf>
    <xf numFmtId="0" fontId="1" fillId="11" borderId="1" xfId="0" applyFont="1" applyFill="1" applyBorder="1" applyAlignment="1">
      <alignment horizontal="center"/>
    </xf>
    <xf numFmtId="0" fontId="3" fillId="0" borderId="19" xfId="0" applyFont="1" applyBorder="1" applyAlignment="1">
      <alignment vertical="center" wrapText="1"/>
    </xf>
    <xf numFmtId="0" fontId="1" fillId="4" borderId="1" xfId="0" applyFont="1" applyFill="1" applyBorder="1" applyAlignment="1">
      <alignment horizontal="center" vertical="center"/>
    </xf>
    <xf numFmtId="0" fontId="1" fillId="10" borderId="1" xfId="0" applyFont="1" applyFill="1" applyBorder="1" applyAlignment="1">
      <alignment horizontal="center" vertical="center"/>
    </xf>
    <xf numFmtId="49" fontId="0" fillId="0" borderId="1" xfId="0" applyNumberFormat="1" applyBorder="1" applyAlignment="1">
      <alignment horizontal="center" vertical="center"/>
    </xf>
    <xf numFmtId="0" fontId="1" fillId="0" borderId="28" xfId="0" applyFont="1" applyBorder="1" applyAlignment="1">
      <alignment horizontal="center" vertical="center"/>
    </xf>
    <xf numFmtId="0" fontId="0" fillId="0" borderId="3" xfId="0" applyBorder="1" applyAlignment="1">
      <alignment horizontal="justify" vertical="top" wrapText="1"/>
    </xf>
    <xf numFmtId="0" fontId="9" fillId="6" borderId="1" xfId="0" applyFont="1" applyFill="1" applyBorder="1" applyAlignment="1">
      <alignment horizontal="justify" vertical="top" wrapText="1"/>
    </xf>
    <xf numFmtId="0" fontId="3" fillId="6" borderId="1" xfId="0" applyFont="1" applyFill="1" applyBorder="1" applyAlignment="1">
      <alignment horizontal="justify" vertical="top" wrapText="1"/>
    </xf>
    <xf numFmtId="0" fontId="0" fillId="0" borderId="1" xfId="0" applyBorder="1"/>
    <xf numFmtId="0" fontId="1" fillId="12" borderId="1" xfId="0" applyFont="1" applyFill="1" applyBorder="1" applyAlignment="1">
      <alignment horizontal="center" vertical="center"/>
    </xf>
    <xf numFmtId="0" fontId="1" fillId="0" borderId="31" xfId="0" applyFont="1" applyBorder="1" applyAlignment="1">
      <alignment horizontal="center" vertical="center"/>
    </xf>
    <xf numFmtId="0" fontId="0" fillId="0" borderId="0" xfId="0" applyAlignment="1">
      <alignment horizontal="center" vertical="top"/>
    </xf>
    <xf numFmtId="0" fontId="12" fillId="0" borderId="39" xfId="0" applyFont="1" applyBorder="1" applyAlignment="1">
      <alignment horizontal="center" vertical="center"/>
    </xf>
    <xf numFmtId="0" fontId="0" fillId="6" borderId="34" xfId="0" applyFill="1" applyBorder="1" applyAlignment="1">
      <alignment horizontal="center" vertical="center"/>
    </xf>
    <xf numFmtId="0" fontId="0" fillId="0" borderId="34" xfId="0" applyBorder="1" applyAlignment="1">
      <alignment horizontal="center" vertical="center"/>
    </xf>
    <xf numFmtId="0" fontId="1" fillId="3" borderId="1"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justify" vertical="top" wrapText="1"/>
    </xf>
    <xf numFmtId="0" fontId="4" fillId="14" borderId="1" xfId="0" applyFont="1" applyFill="1" applyBorder="1" applyAlignment="1">
      <alignment horizontal="center" vertical="center" wrapText="1"/>
    </xf>
    <xf numFmtId="0" fontId="24" fillId="0" borderId="1" xfId="0" applyFont="1" applyBorder="1" applyAlignment="1">
      <alignment horizontal="left" vertical="center" wrapText="1"/>
    </xf>
    <xf numFmtId="0" fontId="24" fillId="0" borderId="1" xfId="0" applyFont="1" applyBorder="1" applyAlignment="1">
      <alignment horizontal="justify" vertical="center" wrapText="1"/>
    </xf>
    <xf numFmtId="0" fontId="24" fillId="0" borderId="1" xfId="0" applyFont="1" applyBorder="1" applyAlignment="1">
      <alignment horizontal="justify" wrapText="1"/>
    </xf>
    <xf numFmtId="0" fontId="25" fillId="0" borderId="1" xfId="0" applyFont="1" applyBorder="1" applyAlignment="1">
      <alignment horizontal="justify" vertical="center" wrapText="1"/>
    </xf>
    <xf numFmtId="0" fontId="25" fillId="0" borderId="1" xfId="0" applyFont="1" applyBorder="1" applyAlignment="1">
      <alignment horizontal="left" vertical="center" wrapText="1"/>
    </xf>
    <xf numFmtId="0" fontId="1" fillId="15" borderId="1" xfId="0" applyFont="1" applyFill="1" applyBorder="1" applyAlignment="1">
      <alignment horizontal="center"/>
    </xf>
    <xf numFmtId="0" fontId="24" fillId="0" borderId="8" xfId="0" applyFont="1" applyBorder="1" applyAlignment="1">
      <alignment horizontal="justify" wrapText="1"/>
    </xf>
    <xf numFmtId="0" fontId="20" fillId="9" borderId="1" xfId="0" applyFont="1" applyFill="1" applyBorder="1" applyAlignment="1">
      <alignment horizontal="justify" vertical="center" wrapText="1"/>
    </xf>
    <xf numFmtId="0" fontId="24" fillId="0" borderId="1" xfId="0" applyFont="1" applyBorder="1" applyAlignment="1">
      <alignment horizontal="justify" vertical="center"/>
    </xf>
    <xf numFmtId="0" fontId="26" fillId="0" borderId="1" xfId="0" applyFont="1" applyBorder="1" applyAlignment="1">
      <alignment horizontal="justify" vertical="center" wrapText="1"/>
    </xf>
    <xf numFmtId="0" fontId="24" fillId="0" borderId="1" xfId="0" applyFont="1" applyBorder="1" applyAlignment="1">
      <alignment horizontal="justify"/>
    </xf>
    <xf numFmtId="0" fontId="25" fillId="0" borderId="1" xfId="0" applyFont="1" applyBorder="1" applyAlignment="1">
      <alignment horizontal="justify" vertical="center"/>
    </xf>
    <xf numFmtId="0" fontId="9" fillId="9" borderId="1" xfId="0" applyFont="1" applyFill="1" applyBorder="1" applyAlignment="1">
      <alignment horizontal="justify" vertical="top" wrapText="1"/>
    </xf>
    <xf numFmtId="0" fontId="9" fillId="9" borderId="0" xfId="0" applyFont="1" applyFill="1"/>
    <xf numFmtId="0" fontId="3" fillId="9" borderId="0" xfId="0" applyFont="1" applyFill="1"/>
    <xf numFmtId="0" fontId="9" fillId="9" borderId="0" xfId="0" applyFont="1" applyFill="1" applyAlignment="1">
      <alignment vertical="center"/>
    </xf>
    <xf numFmtId="0" fontId="9" fillId="9" borderId="0" xfId="0" applyFont="1" applyFill="1" applyAlignment="1">
      <alignment vertical="center" wrapText="1"/>
    </xf>
    <xf numFmtId="0" fontId="1" fillId="13" borderId="1" xfId="0" applyFont="1" applyFill="1" applyBorder="1" applyAlignment="1">
      <alignment horizontal="left" vertical="top"/>
    </xf>
    <xf numFmtId="0" fontId="1" fillId="1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1" fillId="3" borderId="1" xfId="0" applyFont="1" applyFill="1" applyBorder="1" applyAlignment="1">
      <alignment horizontal="center" wrapText="1"/>
    </xf>
    <xf numFmtId="0" fontId="1" fillId="3" borderId="1" xfId="0" applyFont="1" applyFill="1" applyBorder="1" applyAlignment="1">
      <alignment horizontal="center"/>
    </xf>
    <xf numFmtId="0" fontId="15" fillId="0" borderId="41" xfId="0" applyFont="1" applyBorder="1" applyAlignment="1">
      <alignment horizontal="left" vertical="center"/>
    </xf>
    <xf numFmtId="0" fontId="15" fillId="0" borderId="7" xfId="0" applyFont="1" applyBorder="1" applyAlignment="1">
      <alignment horizontal="left" vertical="center"/>
    </xf>
    <xf numFmtId="164" fontId="0" fillId="0" borderId="2" xfId="0" applyNumberFormat="1" applyBorder="1" applyAlignment="1">
      <alignment horizontal="left" vertical="center" wrapText="1"/>
    </xf>
    <xf numFmtId="0" fontId="0" fillId="9" borderId="0" xfId="0" applyFill="1"/>
    <xf numFmtId="0" fontId="2" fillId="9" borderId="0" xfId="0" applyFont="1" applyFill="1"/>
    <xf numFmtId="0" fontId="1" fillId="0" borderId="9" xfId="0" applyFont="1" applyBorder="1" applyAlignment="1">
      <alignment horizontal="center" vertical="center" wrapText="1"/>
    </xf>
    <xf numFmtId="164" fontId="0" fillId="0" borderId="7" xfId="0" applyNumberFormat="1" applyBorder="1" applyAlignment="1">
      <alignment horizontal="left" vertical="center" wrapText="1"/>
    </xf>
    <xf numFmtId="164" fontId="0" fillId="0" borderId="7" xfId="0" applyNumberFormat="1" applyBorder="1" applyAlignment="1">
      <alignment horizontal="center" vertical="center" wrapText="1"/>
    </xf>
    <xf numFmtId="0" fontId="18" fillId="0" borderId="1" xfId="0" applyFont="1" applyBorder="1" applyAlignment="1">
      <alignment horizontal="center" vertical="center"/>
    </xf>
    <xf numFmtId="164" fontId="18" fillId="0" borderId="15" xfId="0" applyNumberFormat="1" applyFont="1" applyBorder="1" applyAlignment="1">
      <alignment horizontal="left" vertical="center" wrapText="1"/>
    </xf>
    <xf numFmtId="164" fontId="0" fillId="0" borderId="46" xfId="0" applyNumberFormat="1" applyBorder="1" applyAlignment="1">
      <alignment horizontal="left" vertical="center" wrapText="1"/>
    </xf>
    <xf numFmtId="0" fontId="28" fillId="0" borderId="3" xfId="0" applyFont="1" applyBorder="1" applyAlignment="1">
      <alignment vertical="center" wrapText="1"/>
    </xf>
    <xf numFmtId="0" fontId="28" fillId="0" borderId="3" xfId="0" applyFont="1" applyBorder="1" applyAlignment="1">
      <alignment horizontal="center" vertical="center"/>
    </xf>
    <xf numFmtId="0" fontId="29" fillId="0" borderId="1" xfId="0" applyFont="1" applyBorder="1" applyAlignment="1">
      <alignment vertical="center" wrapText="1"/>
    </xf>
    <xf numFmtId="0" fontId="3" fillId="9"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6" borderId="1" xfId="0" applyFill="1" applyBorder="1" applyAlignment="1">
      <alignment horizontal="justify" vertical="center" wrapText="1"/>
    </xf>
    <xf numFmtId="0" fontId="3" fillId="0" borderId="1" xfId="0" applyFont="1" applyBorder="1" applyAlignment="1">
      <alignment horizontal="center" vertical="center"/>
    </xf>
    <xf numFmtId="0" fontId="3" fillId="6" borderId="1" xfId="0" applyFont="1" applyFill="1" applyBorder="1" applyAlignment="1">
      <alignment horizontal="center" vertical="center"/>
    </xf>
    <xf numFmtId="0" fontId="3" fillId="6" borderId="8" xfId="0" applyFont="1" applyFill="1" applyBorder="1" applyAlignment="1">
      <alignment horizontal="center" vertical="center"/>
    </xf>
    <xf numFmtId="164" fontId="3" fillId="0" borderId="1" xfId="0" applyNumberFormat="1" applyFont="1" applyBorder="1" applyAlignment="1">
      <alignment horizontal="left" vertical="center" wrapText="1"/>
    </xf>
    <xf numFmtId="164" fontId="3" fillId="0" borderId="2" xfId="0" applyNumberFormat="1" applyFont="1" applyBorder="1" applyAlignment="1">
      <alignment horizontal="left" vertical="center" wrapText="1"/>
    </xf>
    <xf numFmtId="0" fontId="3" fillId="9" borderId="1" xfId="0" applyFont="1" applyFill="1" applyBorder="1" applyAlignment="1">
      <alignment horizontal="justify" vertical="top" wrapText="1"/>
    </xf>
    <xf numFmtId="0" fontId="3" fillId="6" borderId="19" xfId="0" applyFont="1" applyFill="1" applyBorder="1" applyAlignment="1">
      <alignment horizontal="justify" vertical="center" wrapText="1"/>
    </xf>
    <xf numFmtId="164" fontId="3" fillId="0" borderId="7" xfId="0" applyNumberFormat="1" applyFont="1" applyBorder="1" applyAlignment="1">
      <alignment horizontal="center" vertical="center" wrapText="1"/>
    </xf>
    <xf numFmtId="0" fontId="0" fillId="9" borderId="1" xfId="0" applyFill="1" applyBorder="1" applyAlignment="1">
      <alignment horizontal="justify" vertical="center" wrapText="1"/>
    </xf>
    <xf numFmtId="0" fontId="0" fillId="6" borderId="1" xfId="0" applyFill="1" applyBorder="1" applyAlignment="1">
      <alignment horizontal="justify" vertical="top" wrapText="1"/>
    </xf>
    <xf numFmtId="0" fontId="0" fillId="0" borderId="19" xfId="0" applyBorder="1" applyAlignment="1">
      <alignment vertical="center" wrapText="1"/>
    </xf>
    <xf numFmtId="0" fontId="0" fillId="0" borderId="0" xfId="0" applyAlignment="1">
      <alignment horizontal="left" vertical="center" wrapText="1"/>
    </xf>
    <xf numFmtId="0" fontId="0" fillId="0" borderId="1" xfId="0" applyBorder="1" applyAlignment="1">
      <alignment vertical="center" wrapText="1"/>
    </xf>
    <xf numFmtId="0" fontId="3" fillId="9" borderId="1" xfId="0" applyFont="1" applyFill="1" applyBorder="1" applyAlignment="1">
      <alignment vertical="center" wrapText="1"/>
    </xf>
    <xf numFmtId="0" fontId="0" fillId="0" borderId="1" xfId="0" applyBorder="1" applyAlignment="1">
      <alignment horizontal="left" vertical="center" wrapText="1"/>
    </xf>
    <xf numFmtId="0" fontId="0" fillId="9" borderId="1" xfId="0" applyFill="1" applyBorder="1" applyAlignment="1">
      <alignment horizontal="left" vertical="center" wrapText="1"/>
    </xf>
    <xf numFmtId="164" fontId="3" fillId="0" borderId="7" xfId="0" applyNumberFormat="1" applyFont="1" applyBorder="1" applyAlignment="1">
      <alignment horizontal="left" vertical="center" wrapText="1"/>
    </xf>
    <xf numFmtId="164" fontId="3" fillId="9" borderId="7" xfId="0" applyNumberFormat="1" applyFont="1" applyFill="1" applyBorder="1" applyAlignment="1">
      <alignment horizontal="left" vertical="center" wrapText="1"/>
    </xf>
    <xf numFmtId="0" fontId="3" fillId="0" borderId="1" xfId="0" applyFont="1" applyBorder="1" applyAlignment="1">
      <alignment horizontal="justify" vertical="top" wrapText="1"/>
    </xf>
    <xf numFmtId="164" fontId="3" fillId="0" borderId="15" xfId="0" applyNumberFormat="1" applyFont="1" applyBorder="1" applyAlignment="1">
      <alignment horizontal="left" vertical="center" wrapText="1"/>
    </xf>
    <xf numFmtId="0" fontId="9" fillId="0" borderId="1" xfId="0" applyFont="1" applyBorder="1" applyAlignment="1">
      <alignment horizontal="justify" vertical="top" wrapText="1"/>
    </xf>
    <xf numFmtId="0" fontId="0" fillId="9" borderId="1" xfId="0" applyFill="1" applyBorder="1" applyAlignment="1">
      <alignment horizontal="justify" vertical="top" wrapText="1"/>
    </xf>
    <xf numFmtId="0" fontId="0" fillId="9" borderId="1" xfId="0" applyFill="1" applyBorder="1" applyAlignment="1">
      <alignment vertical="center" wrapText="1"/>
    </xf>
    <xf numFmtId="0" fontId="0" fillId="9" borderId="1" xfId="0" applyFill="1" applyBorder="1" applyAlignment="1">
      <alignment vertical="center"/>
    </xf>
    <xf numFmtId="164" fontId="0" fillId="9" borderId="7" xfId="0" applyNumberFormat="1" applyFill="1" applyBorder="1" applyAlignment="1">
      <alignment horizontal="left" vertical="center" wrapText="1"/>
    </xf>
    <xf numFmtId="164" fontId="3" fillId="9" borderId="1" xfId="0" applyNumberFormat="1" applyFont="1" applyFill="1" applyBorder="1" applyAlignment="1">
      <alignment horizontal="left" vertical="center" wrapText="1"/>
    </xf>
    <xf numFmtId="164" fontId="3" fillId="9" borderId="7" xfId="0" applyNumberFormat="1" applyFont="1" applyFill="1" applyBorder="1" applyAlignment="1">
      <alignment horizontal="center" vertical="center" wrapText="1"/>
    </xf>
    <xf numFmtId="0" fontId="9" fillId="9" borderId="19" xfId="0" applyFont="1" applyFill="1" applyBorder="1" applyAlignment="1">
      <alignment horizontal="justify" vertical="top" wrapText="1"/>
    </xf>
    <xf numFmtId="0" fontId="1" fillId="0" borderId="17" xfId="0" applyFont="1" applyBorder="1" applyAlignment="1">
      <alignment horizontal="center" vertical="center" wrapText="1"/>
    </xf>
    <xf numFmtId="164" fontId="0" fillId="0" borderId="1" xfId="0" applyNumberFormat="1" applyBorder="1" applyAlignment="1">
      <alignment horizontal="center" vertical="center" wrapText="1"/>
    </xf>
    <xf numFmtId="0" fontId="3" fillId="9" borderId="1" xfId="0" applyFont="1" applyFill="1" applyBorder="1" applyAlignment="1">
      <alignment horizontal="left" vertical="center" wrapText="1"/>
    </xf>
    <xf numFmtId="0" fontId="1" fillId="14" borderId="8" xfId="0" applyFont="1" applyFill="1" applyBorder="1" applyAlignment="1">
      <alignment horizontal="center" vertical="center"/>
    </xf>
    <xf numFmtId="0" fontId="1" fillId="14" borderId="34" xfId="0" applyFont="1" applyFill="1" applyBorder="1" applyAlignment="1">
      <alignment horizontal="center" vertical="center"/>
    </xf>
    <xf numFmtId="0" fontId="1" fillId="14" borderId="19" xfId="0" applyFont="1" applyFill="1" applyBorder="1" applyAlignment="1">
      <alignment horizontal="center" vertical="center"/>
    </xf>
    <xf numFmtId="0" fontId="1" fillId="14" borderId="1" xfId="0" applyFont="1" applyFill="1" applyBorder="1" applyAlignment="1">
      <alignment horizontal="center" vertical="center"/>
    </xf>
    <xf numFmtId="0" fontId="1" fillId="14" borderId="1" xfId="0" applyFont="1" applyFill="1" applyBorder="1" applyAlignment="1">
      <alignment horizontal="center" vertical="center" wrapText="1"/>
    </xf>
    <xf numFmtId="0" fontId="1" fillId="14" borderId="8" xfId="0" applyFont="1" applyFill="1" applyBorder="1" applyAlignment="1">
      <alignment horizontal="center" vertical="center" wrapText="1"/>
    </xf>
    <xf numFmtId="0" fontId="1" fillId="14" borderId="34" xfId="0" applyFont="1" applyFill="1" applyBorder="1" applyAlignment="1">
      <alignment horizontal="center" vertical="center" wrapText="1"/>
    </xf>
    <xf numFmtId="0" fontId="1" fillId="14" borderId="19" xfId="0" applyFont="1" applyFill="1" applyBorder="1" applyAlignment="1">
      <alignment horizontal="center" vertical="center" wrapText="1"/>
    </xf>
    <xf numFmtId="0" fontId="1" fillId="15" borderId="1" xfId="0" applyFont="1" applyFill="1" applyBorder="1" applyAlignment="1">
      <alignment horizontal="center"/>
    </xf>
    <xf numFmtId="0" fontId="1" fillId="3" borderId="1" xfId="0" applyFont="1" applyFill="1" applyBorder="1" applyAlignment="1">
      <alignment horizontal="center" vertical="center"/>
    </xf>
    <xf numFmtId="0" fontId="1" fillId="3" borderId="8" xfId="0" applyFont="1" applyFill="1" applyBorder="1" applyAlignment="1">
      <alignment horizontal="center" vertical="center"/>
    </xf>
    <xf numFmtId="0" fontId="19" fillId="0" borderId="12" xfId="0" applyFont="1" applyBorder="1" applyAlignment="1">
      <alignment horizontal="center"/>
    </xf>
    <xf numFmtId="0" fontId="0" fillId="0" borderId="27" xfId="0" applyBorder="1" applyAlignment="1">
      <alignment horizontal="center"/>
    </xf>
    <xf numFmtId="0" fontId="12" fillId="3" borderId="10"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13" borderId="1" xfId="0" applyFont="1" applyFill="1" applyBorder="1" applyAlignment="1">
      <alignment horizontal="left" vertical="center"/>
    </xf>
    <xf numFmtId="0" fontId="1" fillId="0" borderId="16"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7" xfId="0" applyFont="1" applyBorder="1" applyAlignment="1">
      <alignment horizontal="center" vertical="center" wrapText="1"/>
    </xf>
    <xf numFmtId="49" fontId="16" fillId="0" borderId="14" xfId="0" applyNumberFormat="1" applyFont="1" applyBorder="1" applyAlignment="1">
      <alignment horizontal="center" vertical="center"/>
    </xf>
    <xf numFmtId="49" fontId="16" fillId="0" borderId="15" xfId="0" applyNumberFormat="1" applyFont="1" applyBorder="1" applyAlignment="1">
      <alignment horizontal="center" vertical="center"/>
    </xf>
    <xf numFmtId="0" fontId="16" fillId="0" borderId="15" xfId="0" applyFont="1" applyBorder="1" applyAlignment="1">
      <alignment horizontal="center" vertical="center"/>
    </xf>
    <xf numFmtId="0" fontId="16" fillId="0" borderId="15" xfId="0" applyFont="1" applyBorder="1" applyAlignment="1">
      <alignment horizontal="center" vertical="center" wrapText="1"/>
    </xf>
    <xf numFmtId="0" fontId="16" fillId="0" borderId="22" xfId="0" applyFont="1" applyBorder="1" applyAlignment="1">
      <alignment horizontal="center" vertical="center" wrapText="1"/>
    </xf>
    <xf numFmtId="0" fontId="15" fillId="0" borderId="5" xfId="0" applyFont="1" applyBorder="1" applyAlignment="1">
      <alignment horizontal="left" vertical="center"/>
    </xf>
    <xf numFmtId="0" fontId="15" fillId="0" borderId="26" xfId="0" applyFont="1" applyBorder="1" applyAlignment="1">
      <alignment horizontal="left" vertical="center"/>
    </xf>
    <xf numFmtId="0" fontId="15" fillId="0" borderId="5" xfId="0" applyFont="1" applyBorder="1" applyAlignment="1">
      <alignment horizontal="left" vertical="center" wrapText="1"/>
    </xf>
    <xf numFmtId="0" fontId="15" fillId="0" borderId="42" xfId="0" applyFont="1" applyBorder="1" applyAlignment="1">
      <alignment horizontal="left" vertical="center" wrapText="1"/>
    </xf>
    <xf numFmtId="0" fontId="15" fillId="0" borderId="2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0" fillId="0" borderId="23" xfId="0" applyBorder="1" applyAlignment="1">
      <alignment horizontal="center"/>
    </xf>
    <xf numFmtId="0" fontId="0" fillId="0" borderId="13" xfId="0" applyBorder="1" applyAlignment="1">
      <alignment horizontal="center"/>
    </xf>
    <xf numFmtId="0" fontId="0" fillId="0" borderId="43" xfId="0"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44" xfId="0" applyBorder="1" applyAlignment="1">
      <alignment horizontal="center"/>
    </xf>
    <xf numFmtId="0" fontId="1" fillId="3" borderId="2"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23" xfId="0" applyFont="1" applyFill="1" applyBorder="1" applyAlignment="1">
      <alignment horizontal="center"/>
    </xf>
    <xf numFmtId="0" fontId="1" fillId="3" borderId="13" xfId="0" applyFont="1" applyFill="1" applyBorder="1" applyAlignment="1">
      <alignment horizontal="center"/>
    </xf>
    <xf numFmtId="0" fontId="17" fillId="2" borderId="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26" xfId="0" applyFont="1" applyBorder="1" applyAlignment="1">
      <alignment horizontal="center" vertical="center" wrapText="1"/>
    </xf>
    <xf numFmtId="0" fontId="14" fillId="5" borderId="1"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1" fillId="13" borderId="1" xfId="0" applyFont="1" applyFill="1" applyBorder="1" applyAlignment="1">
      <alignment horizontal="center" vertical="center"/>
    </xf>
    <xf numFmtId="0" fontId="5" fillId="0" borderId="1" xfId="0" applyFont="1" applyBorder="1" applyAlignment="1">
      <alignment horizontal="center" vertical="center"/>
    </xf>
    <xf numFmtId="0" fontId="7" fillId="2" borderId="1" xfId="0" applyFont="1" applyFill="1" applyBorder="1" applyAlignment="1">
      <alignment horizontal="left" vertical="center"/>
    </xf>
    <xf numFmtId="0" fontId="1" fillId="13" borderId="9" xfId="0" applyFont="1" applyFill="1" applyBorder="1" applyAlignment="1">
      <alignment horizontal="center" vertical="center"/>
    </xf>
    <xf numFmtId="0" fontId="1" fillId="0" borderId="1" xfId="0" applyFont="1" applyBorder="1" applyAlignment="1">
      <alignment horizontal="center" vertical="center"/>
    </xf>
    <xf numFmtId="49" fontId="16" fillId="0" borderId="35" xfId="0" applyNumberFormat="1" applyFont="1" applyBorder="1" applyAlignment="1">
      <alignment horizontal="center" vertical="center"/>
    </xf>
    <xf numFmtId="49" fontId="16" fillId="0" borderId="30" xfId="0" applyNumberFormat="1" applyFont="1" applyBorder="1" applyAlignment="1">
      <alignment horizontal="center" vertical="center"/>
    </xf>
    <xf numFmtId="0" fontId="16" fillId="0" borderId="51" xfId="0" applyFont="1" applyBorder="1" applyAlignment="1">
      <alignment horizontal="center" vertical="center"/>
    </xf>
    <xf numFmtId="0" fontId="16" fillId="0" borderId="30" xfId="0" applyFont="1" applyBorder="1" applyAlignment="1">
      <alignment horizontal="center" vertical="center"/>
    </xf>
    <xf numFmtId="0" fontId="15" fillId="0" borderId="23" xfId="0" applyFont="1" applyBorder="1" applyAlignment="1">
      <alignment horizontal="left" vertical="center"/>
    </xf>
    <xf numFmtId="0" fontId="15" fillId="0" borderId="9" xfId="0" applyFont="1" applyBorder="1" applyAlignment="1">
      <alignment horizontal="left" vertical="center"/>
    </xf>
    <xf numFmtId="0" fontId="15" fillId="0" borderId="32"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0" xfId="0" applyFont="1" applyAlignment="1">
      <alignment horizontal="center" vertical="center" wrapText="1"/>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9" xfId="0" applyFont="1" applyBorder="1" applyAlignment="1">
      <alignment horizontal="left" vertical="center" wrapText="1"/>
    </xf>
    <xf numFmtId="0" fontId="15" fillId="0" borderId="20" xfId="0" applyFont="1" applyBorder="1" applyAlignment="1">
      <alignment horizontal="left" vertical="center" wrapText="1"/>
    </xf>
    <xf numFmtId="0" fontId="1" fillId="0" borderId="38"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xf>
    <xf numFmtId="0" fontId="1" fillId="0" borderId="10" xfId="0" applyFont="1" applyBorder="1" applyAlignment="1">
      <alignment horizontal="center" vertical="center"/>
    </xf>
    <xf numFmtId="0" fontId="1" fillId="0" borderId="40" xfId="0" applyFont="1" applyBorder="1" applyAlignment="1">
      <alignment horizontal="center" vertical="center"/>
    </xf>
    <xf numFmtId="0" fontId="1" fillId="0" borderId="18" xfId="0" applyFont="1" applyBorder="1" applyAlignment="1">
      <alignment horizontal="center" vertical="center"/>
    </xf>
    <xf numFmtId="0" fontId="5" fillId="2" borderId="1" xfId="0" applyFont="1" applyFill="1" applyBorder="1" applyAlignment="1">
      <alignment horizontal="left"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4" fillId="5" borderId="4"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46"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39"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26"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22" xfId="0" applyBorder="1" applyAlignment="1">
      <alignment horizontal="center"/>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32" xfId="0" applyFont="1" applyFill="1" applyBorder="1" applyAlignment="1">
      <alignment horizontal="center"/>
    </xf>
    <xf numFmtId="0" fontId="1" fillId="3" borderId="11" xfId="0" applyFont="1" applyFill="1" applyBorder="1" applyAlignment="1">
      <alignment horizontal="center"/>
    </xf>
    <xf numFmtId="0" fontId="1" fillId="3" borderId="33" xfId="0" applyFont="1" applyFill="1" applyBorder="1" applyAlignment="1">
      <alignment horizontal="center"/>
    </xf>
  </cellXfs>
  <cellStyles count="1">
    <cellStyle name="Normal" xfId="0" builtinId="0"/>
  </cellStyles>
  <dxfs count="6">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s>
  <tableStyles count="0" defaultTableStyle="TableStyleMedium2" defaultPivotStyle="PivotStyleLight16"/>
  <colors>
    <mruColors>
      <color rgb="FFF2DAFA"/>
      <color rgb="FFFF7C80"/>
      <color rgb="FFFF0066"/>
      <color rgb="FFA130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0A776-597C-47BA-BC09-E44DAB14B5FC}">
  <dimension ref="A3:B64"/>
  <sheetViews>
    <sheetView showGridLines="0" topLeftCell="A5" workbookViewId="0"/>
  </sheetViews>
  <sheetFormatPr baseColWidth="10" defaultColWidth="11.42578125" defaultRowHeight="15" x14ac:dyDescent="0.25"/>
  <cols>
    <col min="1" max="1" width="19.7109375" customWidth="1"/>
    <col min="2" max="2" width="61.140625" customWidth="1"/>
  </cols>
  <sheetData>
    <row r="3" spans="1:2" x14ac:dyDescent="0.25">
      <c r="A3" s="144" t="s">
        <v>0</v>
      </c>
      <c r="B3" s="144"/>
    </row>
    <row r="4" spans="1:2" x14ac:dyDescent="0.25">
      <c r="A4" s="71" t="s">
        <v>1</v>
      </c>
      <c r="B4" s="71" t="s">
        <v>2</v>
      </c>
    </row>
    <row r="5" spans="1:2" ht="60.75" customHeight="1" x14ac:dyDescent="0.25">
      <c r="A5" s="136" t="s">
        <v>3</v>
      </c>
      <c r="B5" s="67" t="s">
        <v>4</v>
      </c>
    </row>
    <row r="6" spans="1:2" ht="24" x14ac:dyDescent="0.25">
      <c r="A6" s="137"/>
      <c r="B6" s="67" t="s">
        <v>5</v>
      </c>
    </row>
    <row r="7" spans="1:2" x14ac:dyDescent="0.25">
      <c r="A7" s="137"/>
      <c r="B7" s="67" t="s">
        <v>6</v>
      </c>
    </row>
    <row r="8" spans="1:2" x14ac:dyDescent="0.25">
      <c r="A8" s="137"/>
      <c r="B8" s="69" t="s">
        <v>7</v>
      </c>
    </row>
    <row r="9" spans="1:2" x14ac:dyDescent="0.25">
      <c r="A9" s="137"/>
      <c r="B9" s="67" t="s">
        <v>8</v>
      </c>
    </row>
    <row r="10" spans="1:2" x14ac:dyDescent="0.25">
      <c r="A10" s="137"/>
      <c r="B10" s="67" t="s">
        <v>9</v>
      </c>
    </row>
    <row r="11" spans="1:2" x14ac:dyDescent="0.25">
      <c r="A11" s="137"/>
      <c r="B11" s="67" t="s">
        <v>10</v>
      </c>
    </row>
    <row r="12" spans="1:2" x14ac:dyDescent="0.25">
      <c r="A12" s="137"/>
      <c r="B12" s="67" t="s">
        <v>11</v>
      </c>
    </row>
    <row r="13" spans="1:2" ht="18" customHeight="1" x14ac:dyDescent="0.25">
      <c r="A13" s="138"/>
      <c r="B13" s="68" t="s">
        <v>12</v>
      </c>
    </row>
    <row r="14" spans="1:2" x14ac:dyDescent="0.25">
      <c r="A14" s="136" t="s">
        <v>13</v>
      </c>
      <c r="B14" s="67" t="s">
        <v>14</v>
      </c>
    </row>
    <row r="15" spans="1:2" ht="24" x14ac:dyDescent="0.25">
      <c r="A15" s="137"/>
      <c r="B15" s="67" t="s">
        <v>15</v>
      </c>
    </row>
    <row r="16" spans="1:2" ht="24" x14ac:dyDescent="0.25">
      <c r="A16" s="137"/>
      <c r="B16" s="67" t="s">
        <v>16</v>
      </c>
    </row>
    <row r="17" spans="1:2" ht="24" x14ac:dyDescent="0.25">
      <c r="A17" s="137"/>
      <c r="B17" s="70" t="s">
        <v>17</v>
      </c>
    </row>
    <row r="18" spans="1:2" x14ac:dyDescent="0.25">
      <c r="A18" s="137"/>
      <c r="B18" s="69" t="s">
        <v>18</v>
      </c>
    </row>
    <row r="19" spans="1:2" x14ac:dyDescent="0.25">
      <c r="A19" s="137"/>
      <c r="B19" s="67" t="s">
        <v>19</v>
      </c>
    </row>
    <row r="20" spans="1:2" ht="24" x14ac:dyDescent="0.25">
      <c r="A20" s="137"/>
      <c r="B20" s="67" t="s">
        <v>20</v>
      </c>
    </row>
    <row r="21" spans="1:2" x14ac:dyDescent="0.25">
      <c r="A21" s="137"/>
      <c r="B21" s="67" t="s">
        <v>21</v>
      </c>
    </row>
    <row r="22" spans="1:2" x14ac:dyDescent="0.25">
      <c r="A22" s="138"/>
      <c r="B22" s="68" t="s">
        <v>22</v>
      </c>
    </row>
    <row r="23" spans="1:2" ht="24" x14ac:dyDescent="0.25">
      <c r="A23" s="139" t="s">
        <v>23</v>
      </c>
      <c r="B23" s="67" t="s">
        <v>24</v>
      </c>
    </row>
    <row r="24" spans="1:2" x14ac:dyDescent="0.25">
      <c r="A24" s="139"/>
      <c r="B24" s="67" t="s">
        <v>25</v>
      </c>
    </row>
    <row r="25" spans="1:2" x14ac:dyDescent="0.25">
      <c r="A25" s="139"/>
      <c r="B25" s="67" t="s">
        <v>26</v>
      </c>
    </row>
    <row r="26" spans="1:2" ht="24.75" x14ac:dyDescent="0.25">
      <c r="A26" s="136"/>
      <c r="B26" s="72" t="s">
        <v>27</v>
      </c>
    </row>
    <row r="27" spans="1:2" x14ac:dyDescent="0.25">
      <c r="A27" s="136" t="s">
        <v>28</v>
      </c>
      <c r="B27" s="73" t="s">
        <v>29</v>
      </c>
    </row>
    <row r="28" spans="1:2" x14ac:dyDescent="0.25">
      <c r="A28" s="137"/>
      <c r="B28" s="73" t="s">
        <v>30</v>
      </c>
    </row>
    <row r="29" spans="1:2" x14ac:dyDescent="0.25">
      <c r="A29" s="137"/>
      <c r="B29" s="73" t="s">
        <v>31</v>
      </c>
    </row>
    <row r="30" spans="1:2" ht="36" x14ac:dyDescent="0.25">
      <c r="A30" s="137"/>
      <c r="B30" s="73" t="s">
        <v>32</v>
      </c>
    </row>
    <row r="31" spans="1:2" ht="24" x14ac:dyDescent="0.25">
      <c r="A31" s="137"/>
      <c r="B31" s="73" t="s">
        <v>33</v>
      </c>
    </row>
    <row r="32" spans="1:2" x14ac:dyDescent="0.25">
      <c r="A32" s="138"/>
      <c r="B32" s="73" t="s">
        <v>34</v>
      </c>
    </row>
    <row r="33" spans="1:2" x14ac:dyDescent="0.25">
      <c r="A33" s="136" t="s">
        <v>35</v>
      </c>
      <c r="B33" s="74" t="s">
        <v>36</v>
      </c>
    </row>
    <row r="34" spans="1:2" ht="24" x14ac:dyDescent="0.25">
      <c r="A34" s="137"/>
      <c r="B34" s="74" t="s">
        <v>37</v>
      </c>
    </row>
    <row r="35" spans="1:2" ht="36" x14ac:dyDescent="0.25">
      <c r="A35" s="137"/>
      <c r="B35" s="74" t="s">
        <v>38</v>
      </c>
    </row>
    <row r="36" spans="1:2" ht="51" x14ac:dyDescent="0.25">
      <c r="A36" s="137"/>
      <c r="B36" s="74" t="s">
        <v>39</v>
      </c>
    </row>
    <row r="37" spans="1:2" x14ac:dyDescent="0.25">
      <c r="A37" s="137"/>
      <c r="B37" s="74" t="s">
        <v>40</v>
      </c>
    </row>
    <row r="38" spans="1:2" x14ac:dyDescent="0.25">
      <c r="A38" s="138"/>
      <c r="B38" s="74" t="s">
        <v>41</v>
      </c>
    </row>
    <row r="39" spans="1:2" x14ac:dyDescent="0.25">
      <c r="A39" s="139" t="s">
        <v>42</v>
      </c>
      <c r="B39" s="75" t="s">
        <v>43</v>
      </c>
    </row>
    <row r="40" spans="1:2" x14ac:dyDescent="0.25">
      <c r="A40" s="139"/>
      <c r="B40" s="67" t="s">
        <v>44</v>
      </c>
    </row>
    <row r="41" spans="1:2" ht="24" x14ac:dyDescent="0.25">
      <c r="A41" s="139"/>
      <c r="B41" s="67" t="s">
        <v>45</v>
      </c>
    </row>
    <row r="42" spans="1:2" x14ac:dyDescent="0.25">
      <c r="A42" s="139"/>
      <c r="B42" s="67" t="s">
        <v>46</v>
      </c>
    </row>
    <row r="43" spans="1:2" x14ac:dyDescent="0.25">
      <c r="A43" s="139"/>
      <c r="B43" s="75" t="s">
        <v>47</v>
      </c>
    </row>
    <row r="44" spans="1:2" x14ac:dyDescent="0.25">
      <c r="A44" s="139"/>
      <c r="B44" s="67" t="s">
        <v>48</v>
      </c>
    </row>
    <row r="45" spans="1:2" ht="24" x14ac:dyDescent="0.25">
      <c r="A45" s="139"/>
      <c r="B45" s="67" t="s">
        <v>49</v>
      </c>
    </row>
    <row r="46" spans="1:2" x14ac:dyDescent="0.25">
      <c r="A46" s="139"/>
      <c r="B46" s="67" t="s">
        <v>50</v>
      </c>
    </row>
    <row r="47" spans="1:2" x14ac:dyDescent="0.25">
      <c r="A47" s="139"/>
      <c r="B47" s="67" t="s">
        <v>51</v>
      </c>
    </row>
    <row r="48" spans="1:2" ht="24" x14ac:dyDescent="0.25">
      <c r="A48" s="139"/>
      <c r="B48" s="67" t="s">
        <v>52</v>
      </c>
    </row>
    <row r="49" spans="1:2" x14ac:dyDescent="0.25">
      <c r="A49" s="139"/>
      <c r="B49" s="68" t="s">
        <v>53</v>
      </c>
    </row>
    <row r="50" spans="1:2" ht="36" x14ac:dyDescent="0.25">
      <c r="A50" s="140" t="s">
        <v>54</v>
      </c>
      <c r="B50" s="74" t="s">
        <v>55</v>
      </c>
    </row>
    <row r="51" spans="1:2" ht="36" x14ac:dyDescent="0.25">
      <c r="A51" s="140"/>
      <c r="B51" s="74" t="s">
        <v>56</v>
      </c>
    </row>
    <row r="52" spans="1:2" ht="48" x14ac:dyDescent="0.25">
      <c r="A52" s="140"/>
      <c r="B52" s="74" t="s">
        <v>57</v>
      </c>
    </row>
    <row r="53" spans="1:2" ht="36.75" x14ac:dyDescent="0.25">
      <c r="A53" s="140"/>
      <c r="B53" s="76" t="s">
        <v>58</v>
      </c>
    </row>
    <row r="54" spans="1:2" x14ac:dyDescent="0.25">
      <c r="A54" s="141" t="s">
        <v>59</v>
      </c>
      <c r="B54" s="74" t="s">
        <v>60</v>
      </c>
    </row>
    <row r="55" spans="1:2" x14ac:dyDescent="0.25">
      <c r="A55" s="142"/>
      <c r="B55" s="74" t="s">
        <v>61</v>
      </c>
    </row>
    <row r="56" spans="1:2" x14ac:dyDescent="0.25">
      <c r="A56" s="142"/>
      <c r="B56" s="74" t="s">
        <v>62</v>
      </c>
    </row>
    <row r="57" spans="1:2" x14ac:dyDescent="0.25">
      <c r="A57" s="142"/>
      <c r="B57" s="74" t="s">
        <v>63</v>
      </c>
    </row>
    <row r="58" spans="1:2" x14ac:dyDescent="0.25">
      <c r="A58" s="142"/>
      <c r="B58" s="74" t="s">
        <v>64</v>
      </c>
    </row>
    <row r="59" spans="1:2" ht="36" x14ac:dyDescent="0.25">
      <c r="A59" s="142"/>
      <c r="B59" s="74" t="s">
        <v>65</v>
      </c>
    </row>
    <row r="60" spans="1:2" ht="24" x14ac:dyDescent="0.25">
      <c r="A60" s="142"/>
      <c r="B60" s="74" t="s">
        <v>66</v>
      </c>
    </row>
    <row r="61" spans="1:2" x14ac:dyDescent="0.25">
      <c r="A61" s="142"/>
      <c r="B61" s="74" t="s">
        <v>67</v>
      </c>
    </row>
    <row r="62" spans="1:2" ht="24" x14ac:dyDescent="0.25">
      <c r="A62" s="142"/>
      <c r="B62" s="74" t="s">
        <v>68</v>
      </c>
    </row>
    <row r="63" spans="1:2" ht="24" x14ac:dyDescent="0.25">
      <c r="A63" s="142"/>
      <c r="B63" s="77" t="s">
        <v>69</v>
      </c>
    </row>
    <row r="64" spans="1:2" ht="36.75" x14ac:dyDescent="0.25">
      <c r="A64" s="143"/>
      <c r="B64" s="76" t="s">
        <v>70</v>
      </c>
    </row>
  </sheetData>
  <mergeCells count="9">
    <mergeCell ref="A33:A38"/>
    <mergeCell ref="A39:A49"/>
    <mergeCell ref="A50:A53"/>
    <mergeCell ref="A54:A64"/>
    <mergeCell ref="A3:B3"/>
    <mergeCell ref="A5:A13"/>
    <mergeCell ref="A14:A22"/>
    <mergeCell ref="A23:A26"/>
    <mergeCell ref="A27:A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2863B-1BEE-45FA-9325-71C4B2934928}">
  <dimension ref="A3:B44"/>
  <sheetViews>
    <sheetView showGridLines="0" workbookViewId="0">
      <selection activeCell="D58" sqref="D58"/>
    </sheetView>
  </sheetViews>
  <sheetFormatPr baseColWidth="10" defaultColWidth="11.42578125" defaultRowHeight="15" x14ac:dyDescent="0.25"/>
  <cols>
    <col min="1" max="1" width="19.7109375" customWidth="1"/>
    <col min="2" max="2" width="61.140625" customWidth="1"/>
  </cols>
  <sheetData>
    <row r="3" spans="1:2" x14ac:dyDescent="0.25">
      <c r="A3" s="144" t="s">
        <v>71</v>
      </c>
      <c r="B3" s="144"/>
    </row>
    <row r="4" spans="1:2" x14ac:dyDescent="0.25">
      <c r="A4" s="71" t="s">
        <v>72</v>
      </c>
      <c r="B4" s="71" t="s">
        <v>2</v>
      </c>
    </row>
    <row r="5" spans="1:2" ht="20.25" customHeight="1" x14ac:dyDescent="0.25">
      <c r="A5" s="136" t="s">
        <v>73</v>
      </c>
      <c r="B5" s="74" t="s">
        <v>74</v>
      </c>
    </row>
    <row r="6" spans="1:2" ht="24" x14ac:dyDescent="0.25">
      <c r="A6" s="137"/>
      <c r="B6" s="74" t="s">
        <v>75</v>
      </c>
    </row>
    <row r="7" spans="1:2" ht="24" x14ac:dyDescent="0.25">
      <c r="A7" s="137"/>
      <c r="B7" s="74" t="s">
        <v>76</v>
      </c>
    </row>
    <row r="8" spans="1:2" ht="24" x14ac:dyDescent="0.25">
      <c r="A8" s="137"/>
      <c r="B8" s="74" t="s">
        <v>77</v>
      </c>
    </row>
    <row r="9" spans="1:2" ht="24" x14ac:dyDescent="0.25">
      <c r="A9" s="137"/>
      <c r="B9" s="74" t="s">
        <v>78</v>
      </c>
    </row>
    <row r="10" spans="1:2" ht="24" x14ac:dyDescent="0.25">
      <c r="A10" s="137"/>
      <c r="B10" s="74" t="s">
        <v>79</v>
      </c>
    </row>
    <row r="11" spans="1:2" ht="24" x14ac:dyDescent="0.25">
      <c r="A11" s="137"/>
      <c r="B11" s="74" t="s">
        <v>80</v>
      </c>
    </row>
    <row r="12" spans="1:2" ht="24" x14ac:dyDescent="0.25">
      <c r="A12" s="137"/>
      <c r="B12" s="66" t="s">
        <v>81</v>
      </c>
    </row>
    <row r="13" spans="1:2" x14ac:dyDescent="0.25">
      <c r="A13" s="137"/>
      <c r="B13" s="66" t="s">
        <v>82</v>
      </c>
    </row>
    <row r="14" spans="1:2" ht="24.75" x14ac:dyDescent="0.25">
      <c r="A14" s="137"/>
      <c r="B14" s="68" t="s">
        <v>83</v>
      </c>
    </row>
    <row r="15" spans="1:2" ht="24" x14ac:dyDescent="0.25">
      <c r="A15" s="136" t="s">
        <v>84</v>
      </c>
      <c r="B15" s="67" t="s">
        <v>85</v>
      </c>
    </row>
    <row r="16" spans="1:2" x14ac:dyDescent="0.25">
      <c r="A16" s="137"/>
      <c r="B16" s="67" t="s">
        <v>86</v>
      </c>
    </row>
    <row r="17" spans="1:2" ht="24" x14ac:dyDescent="0.25">
      <c r="A17" s="137"/>
      <c r="B17" s="67" t="s">
        <v>87</v>
      </c>
    </row>
    <row r="18" spans="1:2" ht="24" x14ac:dyDescent="0.25">
      <c r="A18" s="137"/>
      <c r="B18" s="67" t="s">
        <v>88</v>
      </c>
    </row>
    <row r="19" spans="1:2" x14ac:dyDescent="0.25">
      <c r="A19" s="137"/>
      <c r="B19" s="67" t="s">
        <v>89</v>
      </c>
    </row>
    <row r="20" spans="1:2" x14ac:dyDescent="0.25">
      <c r="A20" s="137"/>
      <c r="B20" s="67" t="s">
        <v>90</v>
      </c>
    </row>
    <row r="21" spans="1:2" x14ac:dyDescent="0.25">
      <c r="A21" s="137"/>
      <c r="B21" s="68" t="s">
        <v>91</v>
      </c>
    </row>
    <row r="22" spans="1:2" ht="24" x14ac:dyDescent="0.25">
      <c r="A22" s="139" t="s">
        <v>92</v>
      </c>
      <c r="B22" s="67" t="s">
        <v>93</v>
      </c>
    </row>
    <row r="23" spans="1:2" ht="24" x14ac:dyDescent="0.25">
      <c r="A23" s="139"/>
      <c r="B23" s="67" t="s">
        <v>94</v>
      </c>
    </row>
    <row r="24" spans="1:2" ht="24" x14ac:dyDescent="0.25">
      <c r="A24" s="139"/>
      <c r="B24" s="67" t="s">
        <v>95</v>
      </c>
    </row>
    <row r="25" spans="1:2" x14ac:dyDescent="0.25">
      <c r="A25" s="139"/>
      <c r="B25" s="67" t="s">
        <v>96</v>
      </c>
    </row>
    <row r="26" spans="1:2" ht="36" x14ac:dyDescent="0.25">
      <c r="A26" s="139"/>
      <c r="B26" s="67" t="s">
        <v>97</v>
      </c>
    </row>
    <row r="27" spans="1:2" x14ac:dyDescent="0.25">
      <c r="A27" s="139"/>
      <c r="B27" s="67" t="s">
        <v>98</v>
      </c>
    </row>
    <row r="28" spans="1:2" x14ac:dyDescent="0.25">
      <c r="A28" s="136"/>
      <c r="B28" s="68" t="s">
        <v>99</v>
      </c>
    </row>
    <row r="29" spans="1:2" ht="36" x14ac:dyDescent="0.25">
      <c r="A29" s="136" t="s">
        <v>28</v>
      </c>
      <c r="B29" s="67" t="s">
        <v>100</v>
      </c>
    </row>
    <row r="30" spans="1:2" ht="24" x14ac:dyDescent="0.25">
      <c r="A30" s="137"/>
      <c r="B30" s="67" t="s">
        <v>101</v>
      </c>
    </row>
    <row r="31" spans="1:2" x14ac:dyDescent="0.25">
      <c r="A31" s="137"/>
      <c r="B31" s="67" t="s">
        <v>102</v>
      </c>
    </row>
    <row r="32" spans="1:2" ht="24" x14ac:dyDescent="0.25">
      <c r="A32" s="137"/>
      <c r="B32" s="67" t="s">
        <v>103</v>
      </c>
    </row>
    <row r="33" spans="1:2" ht="24" x14ac:dyDescent="0.25">
      <c r="A33" s="137"/>
      <c r="B33" s="67" t="s">
        <v>104</v>
      </c>
    </row>
    <row r="34" spans="1:2" x14ac:dyDescent="0.25">
      <c r="A34" s="137"/>
      <c r="B34" s="68" t="s">
        <v>105</v>
      </c>
    </row>
    <row r="35" spans="1:2" x14ac:dyDescent="0.25">
      <c r="A35" s="136" t="s">
        <v>106</v>
      </c>
      <c r="B35" s="67" t="s">
        <v>107</v>
      </c>
    </row>
    <row r="36" spans="1:2" ht="36" x14ac:dyDescent="0.25">
      <c r="A36" s="137"/>
      <c r="B36" s="67" t="s">
        <v>108</v>
      </c>
    </row>
    <row r="37" spans="1:2" x14ac:dyDescent="0.25">
      <c r="A37" s="137"/>
      <c r="B37" s="67" t="s">
        <v>109</v>
      </c>
    </row>
    <row r="38" spans="1:2" ht="24" x14ac:dyDescent="0.25">
      <c r="A38" s="137"/>
      <c r="B38" s="67" t="s">
        <v>110</v>
      </c>
    </row>
    <row r="39" spans="1:2" ht="36" x14ac:dyDescent="0.25">
      <c r="A39" s="137"/>
      <c r="B39" s="67" t="s">
        <v>111</v>
      </c>
    </row>
    <row r="40" spans="1:2" ht="36" x14ac:dyDescent="0.25">
      <c r="A40" s="137"/>
      <c r="B40" s="74" t="s">
        <v>112</v>
      </c>
    </row>
    <row r="41" spans="1:2" ht="48" x14ac:dyDescent="0.25">
      <c r="A41" s="136" t="s">
        <v>113</v>
      </c>
      <c r="B41" s="67" t="s">
        <v>114</v>
      </c>
    </row>
    <row r="42" spans="1:2" ht="24" x14ac:dyDescent="0.25">
      <c r="A42" s="137"/>
      <c r="B42" s="67" t="s">
        <v>115</v>
      </c>
    </row>
    <row r="43" spans="1:2" ht="24" x14ac:dyDescent="0.25">
      <c r="A43" s="137"/>
      <c r="B43" s="67" t="s">
        <v>116</v>
      </c>
    </row>
    <row r="44" spans="1:2" ht="24.75" x14ac:dyDescent="0.25">
      <c r="A44" s="138"/>
      <c r="B44" s="68" t="s">
        <v>117</v>
      </c>
    </row>
  </sheetData>
  <mergeCells count="7">
    <mergeCell ref="A41:A44"/>
    <mergeCell ref="A3:B3"/>
    <mergeCell ref="A5:A14"/>
    <mergeCell ref="A15:A21"/>
    <mergeCell ref="A22:A28"/>
    <mergeCell ref="A29:A34"/>
    <mergeCell ref="A35:A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E3A92-292E-4A34-BC0E-0BAF7B4C27C6}">
  <dimension ref="A2:G18"/>
  <sheetViews>
    <sheetView showGridLines="0" topLeftCell="B1" zoomScaleNormal="100" workbookViewId="0">
      <pane xSplit="2" ySplit="4" topLeftCell="D5" activePane="bottomRight" state="frozen"/>
      <selection pane="topRight" activeCell="D1" sqref="D1"/>
      <selection pane="bottomLeft" activeCell="B4" sqref="B4"/>
      <selection pane="bottomRight" activeCell="D5" sqref="D5"/>
    </sheetView>
  </sheetViews>
  <sheetFormatPr baseColWidth="10" defaultColWidth="11.42578125" defaultRowHeight="15" x14ac:dyDescent="0.25"/>
  <cols>
    <col min="3" max="3" width="24.42578125" customWidth="1"/>
    <col min="4" max="4" width="58" customWidth="1"/>
    <col min="5" max="5" width="35.42578125" customWidth="1"/>
    <col min="6" max="6" width="30.85546875" customWidth="1"/>
    <col min="7" max="7" width="35.42578125" customWidth="1"/>
  </cols>
  <sheetData>
    <row r="2" spans="1:7" ht="18" customHeight="1" x14ac:dyDescent="0.3">
      <c r="C2" s="147" t="s">
        <v>118</v>
      </c>
      <c r="D2" s="147"/>
      <c r="E2" s="147"/>
      <c r="F2" s="147"/>
      <c r="G2" s="147"/>
    </row>
    <row r="3" spans="1:7" ht="21" customHeight="1" x14ac:dyDescent="0.25">
      <c r="C3" s="145" t="s">
        <v>119</v>
      </c>
      <c r="D3" s="145" t="s">
        <v>120</v>
      </c>
      <c r="E3" s="145" t="s">
        <v>121</v>
      </c>
      <c r="F3" s="145"/>
      <c r="G3" s="145"/>
    </row>
    <row r="4" spans="1:7" ht="41.25" customHeight="1" x14ac:dyDescent="0.25">
      <c r="C4" s="146"/>
      <c r="D4" s="145"/>
      <c r="E4" s="86" t="s">
        <v>122</v>
      </c>
      <c r="F4" s="62" t="s">
        <v>123</v>
      </c>
      <c r="G4" s="62" t="s">
        <v>124</v>
      </c>
    </row>
    <row r="5" spans="1:7" ht="166.5" customHeight="1" x14ac:dyDescent="0.25">
      <c r="C5" s="51" t="s">
        <v>125</v>
      </c>
      <c r="D5" s="52" t="s">
        <v>126</v>
      </c>
      <c r="E5" s="45" t="s">
        <v>127</v>
      </c>
      <c r="F5" s="45" t="s">
        <v>128</v>
      </c>
      <c r="G5" s="45" t="s">
        <v>129</v>
      </c>
    </row>
    <row r="6" spans="1:7" ht="135" x14ac:dyDescent="0.25">
      <c r="C6" s="57" t="s">
        <v>130</v>
      </c>
      <c r="D6" s="52" t="s">
        <v>131</v>
      </c>
      <c r="E6" s="45" t="s">
        <v>132</v>
      </c>
      <c r="F6" s="45" t="s">
        <v>133</v>
      </c>
      <c r="G6" s="45" t="s">
        <v>134</v>
      </c>
    </row>
    <row r="7" spans="1:7" ht="160.5" customHeight="1" x14ac:dyDescent="0.25">
      <c r="C7" s="51" t="s">
        <v>135</v>
      </c>
      <c r="D7" s="52" t="s">
        <v>136</v>
      </c>
      <c r="E7" s="45" t="s">
        <v>137</v>
      </c>
      <c r="F7" s="45" t="s">
        <v>138</v>
      </c>
      <c r="G7" s="45" t="s">
        <v>139</v>
      </c>
    </row>
    <row r="8" spans="1:7" ht="13.5" customHeight="1" x14ac:dyDescent="0.25">
      <c r="C8" s="63"/>
      <c r="D8" s="64"/>
      <c r="E8" s="64"/>
      <c r="F8" s="64"/>
      <c r="G8" s="64"/>
    </row>
    <row r="9" spans="1:7" ht="18.75" x14ac:dyDescent="0.3">
      <c r="B9" s="147" t="s">
        <v>140</v>
      </c>
      <c r="C9" s="147"/>
      <c r="D9" s="147"/>
    </row>
    <row r="10" spans="1:7" ht="27" customHeight="1" x14ac:dyDescent="0.25">
      <c r="A10" s="46" t="s">
        <v>141</v>
      </c>
      <c r="B10" s="87" t="s">
        <v>142</v>
      </c>
      <c r="C10" s="87" t="s">
        <v>143</v>
      </c>
      <c r="D10" s="87" t="s">
        <v>2</v>
      </c>
    </row>
    <row r="11" spans="1:7" ht="154.5" customHeight="1" x14ac:dyDescent="0.25">
      <c r="A11" s="50" t="s">
        <v>144</v>
      </c>
      <c r="B11" s="50" t="s">
        <v>144</v>
      </c>
      <c r="C11" s="56" t="s">
        <v>145</v>
      </c>
      <c r="D11" s="45" t="s">
        <v>146</v>
      </c>
    </row>
    <row r="12" spans="1:7" ht="110.25" customHeight="1" x14ac:dyDescent="0.25">
      <c r="A12" s="50" t="s">
        <v>147</v>
      </c>
      <c r="B12" s="50" t="s">
        <v>147</v>
      </c>
      <c r="C12" s="48" t="s">
        <v>148</v>
      </c>
      <c r="D12" s="45" t="s">
        <v>149</v>
      </c>
    </row>
    <row r="13" spans="1:7" ht="96" customHeight="1" x14ac:dyDescent="0.25">
      <c r="A13" s="50" t="s">
        <v>150</v>
      </c>
      <c r="B13" s="50" t="s">
        <v>150</v>
      </c>
      <c r="C13" s="49" t="s">
        <v>151</v>
      </c>
      <c r="D13" s="45" t="s">
        <v>152</v>
      </c>
    </row>
    <row r="15" spans="1:7" hidden="1" x14ac:dyDescent="0.25">
      <c r="B15" s="46" t="s">
        <v>142</v>
      </c>
      <c r="C15" s="46" t="s">
        <v>143</v>
      </c>
      <c r="D15" s="46" t="s">
        <v>2</v>
      </c>
    </row>
    <row r="16" spans="1:7" ht="150" hidden="1" x14ac:dyDescent="0.25">
      <c r="A16">
        <v>7</v>
      </c>
      <c r="B16" s="50" t="s">
        <v>153</v>
      </c>
      <c r="C16" s="56" t="s">
        <v>145</v>
      </c>
      <c r="D16" s="45" t="s">
        <v>154</v>
      </c>
    </row>
    <row r="17" spans="1:4" ht="120" hidden="1" x14ac:dyDescent="0.25">
      <c r="A17">
        <v>4</v>
      </c>
      <c r="B17" s="50" t="s">
        <v>155</v>
      </c>
      <c r="C17" s="48" t="s">
        <v>148</v>
      </c>
      <c r="D17" s="45" t="s">
        <v>149</v>
      </c>
    </row>
    <row r="18" spans="1:4" ht="90" hidden="1" x14ac:dyDescent="0.25">
      <c r="A18">
        <v>1</v>
      </c>
      <c r="B18" s="50" t="s">
        <v>156</v>
      </c>
      <c r="C18" s="49" t="s">
        <v>151</v>
      </c>
      <c r="D18" s="45" t="s">
        <v>152</v>
      </c>
    </row>
  </sheetData>
  <mergeCells count="5">
    <mergeCell ref="E3:G3"/>
    <mergeCell ref="C3:C4"/>
    <mergeCell ref="D3:D4"/>
    <mergeCell ref="B9:D9"/>
    <mergeCell ref="C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1"/>
  <sheetViews>
    <sheetView topLeftCell="B1" zoomScale="90" zoomScaleNormal="90" workbookViewId="0">
      <selection activeCell="M12" sqref="M12"/>
    </sheetView>
  </sheetViews>
  <sheetFormatPr baseColWidth="10" defaultColWidth="11.42578125" defaultRowHeight="15" x14ac:dyDescent="0.25"/>
  <cols>
    <col min="1" max="1" width="44.42578125" customWidth="1"/>
    <col min="2" max="2" width="16" customWidth="1"/>
    <col min="3" max="3" width="40.42578125" customWidth="1"/>
    <col min="4" max="4" width="8.42578125" customWidth="1"/>
    <col min="5" max="5" width="22.140625" hidden="1" customWidth="1"/>
    <col min="6" max="10" width="0" hidden="1" customWidth="1"/>
    <col min="11" max="11" width="26.85546875" bestFit="1" customWidth="1"/>
    <col min="27" max="27" width="31" customWidth="1"/>
  </cols>
  <sheetData>
    <row r="1" spans="1:15" x14ac:dyDescent="0.25">
      <c r="M1" s="44"/>
    </row>
    <row r="2" spans="1:15" x14ac:dyDescent="0.25">
      <c r="A2" s="6" t="s">
        <v>157</v>
      </c>
      <c r="C2" s="6" t="s">
        <v>158</v>
      </c>
      <c r="E2" s="9" t="s">
        <v>159</v>
      </c>
      <c r="K2" s="92" t="s">
        <v>160</v>
      </c>
      <c r="M2" s="43"/>
      <c r="O2" s="2" t="s">
        <v>161</v>
      </c>
    </row>
    <row r="3" spans="1:15" x14ac:dyDescent="0.25">
      <c r="A3" s="5" t="s">
        <v>162</v>
      </c>
      <c r="C3" s="7" t="s">
        <v>163</v>
      </c>
      <c r="E3" s="10" t="s">
        <v>164</v>
      </c>
      <c r="F3" s="11" t="s">
        <v>165</v>
      </c>
      <c r="K3" s="91"/>
      <c r="M3" s="43"/>
      <c r="O3" t="s">
        <v>166</v>
      </c>
    </row>
    <row r="4" spans="1:15" x14ac:dyDescent="0.25">
      <c r="A4" s="5" t="s">
        <v>167</v>
      </c>
      <c r="C4" s="7" t="s">
        <v>168</v>
      </c>
      <c r="E4" s="10"/>
      <c r="F4" s="11" t="s">
        <v>169</v>
      </c>
      <c r="K4" s="91" t="s">
        <v>170</v>
      </c>
      <c r="O4" t="s">
        <v>171</v>
      </c>
    </row>
    <row r="5" spans="1:15" x14ac:dyDescent="0.25">
      <c r="A5" s="5" t="s">
        <v>172</v>
      </c>
      <c r="C5" s="7" t="s">
        <v>173</v>
      </c>
      <c r="E5" s="10"/>
      <c r="F5" s="11" t="s">
        <v>174</v>
      </c>
      <c r="K5" t="s">
        <v>164</v>
      </c>
      <c r="M5" s="44" t="s">
        <v>175</v>
      </c>
      <c r="O5" t="s">
        <v>176</v>
      </c>
    </row>
    <row r="6" spans="1:15" x14ac:dyDescent="0.25">
      <c r="A6" s="5" t="s">
        <v>177</v>
      </c>
      <c r="C6" s="7" t="s">
        <v>178</v>
      </c>
      <c r="E6" s="10"/>
      <c r="F6" s="11" t="s">
        <v>179</v>
      </c>
      <c r="K6" t="s">
        <v>180</v>
      </c>
      <c r="M6" s="43">
        <v>1</v>
      </c>
      <c r="O6" t="s">
        <v>181</v>
      </c>
    </row>
    <row r="7" spans="1:15" x14ac:dyDescent="0.25">
      <c r="A7" s="5" t="s">
        <v>182</v>
      </c>
      <c r="C7" s="7" t="s">
        <v>183</v>
      </c>
      <c r="E7" s="10"/>
      <c r="F7" s="11" t="s">
        <v>184</v>
      </c>
      <c r="K7" t="s">
        <v>185</v>
      </c>
      <c r="M7" s="43">
        <v>2</v>
      </c>
      <c r="O7" t="s">
        <v>186</v>
      </c>
    </row>
    <row r="8" spans="1:15" x14ac:dyDescent="0.25">
      <c r="A8" s="5" t="s">
        <v>187</v>
      </c>
      <c r="C8" s="7" t="s">
        <v>188</v>
      </c>
      <c r="E8" t="s">
        <v>180</v>
      </c>
      <c r="F8" s="5" t="s">
        <v>189</v>
      </c>
      <c r="K8" t="s">
        <v>190</v>
      </c>
      <c r="M8" s="43">
        <v>3</v>
      </c>
    </row>
    <row r="9" spans="1:15" ht="30" x14ac:dyDescent="0.25">
      <c r="A9" s="5" t="s">
        <v>191</v>
      </c>
      <c r="C9" s="7" t="s">
        <v>192</v>
      </c>
      <c r="F9" s="5" t="s">
        <v>193</v>
      </c>
      <c r="K9" t="s">
        <v>179</v>
      </c>
    </row>
    <row r="10" spans="1:15" ht="30" x14ac:dyDescent="0.25">
      <c r="A10" s="5" t="s">
        <v>194</v>
      </c>
      <c r="C10" s="7" t="s">
        <v>195</v>
      </c>
      <c r="F10" s="5" t="s">
        <v>196</v>
      </c>
      <c r="K10" t="s">
        <v>197</v>
      </c>
    </row>
    <row r="11" spans="1:15" x14ac:dyDescent="0.25">
      <c r="A11" s="5" t="s">
        <v>198</v>
      </c>
      <c r="C11" s="8" t="s">
        <v>199</v>
      </c>
      <c r="F11" s="5" t="s">
        <v>200</v>
      </c>
      <c r="K11" t="s">
        <v>201</v>
      </c>
    </row>
    <row r="12" spans="1:15" x14ac:dyDescent="0.25">
      <c r="A12" s="5" t="s">
        <v>202</v>
      </c>
      <c r="C12" s="8" t="s">
        <v>203</v>
      </c>
      <c r="E12" s="12"/>
      <c r="F12" s="5" t="s">
        <v>204</v>
      </c>
      <c r="K12" t="s">
        <v>205</v>
      </c>
    </row>
    <row r="13" spans="1:15" x14ac:dyDescent="0.25">
      <c r="A13" s="5" t="s">
        <v>206</v>
      </c>
      <c r="C13" s="8" t="s">
        <v>207</v>
      </c>
      <c r="E13" s="3"/>
      <c r="F13" s="5" t="s">
        <v>208</v>
      </c>
    </row>
    <row r="14" spans="1:15" x14ac:dyDescent="0.25">
      <c r="A14" s="5" t="s">
        <v>209</v>
      </c>
      <c r="C14" s="8" t="s">
        <v>210</v>
      </c>
      <c r="F14" s="5" t="s">
        <v>211</v>
      </c>
    </row>
    <row r="15" spans="1:15" x14ac:dyDescent="0.25">
      <c r="A15" s="5" t="s">
        <v>212</v>
      </c>
      <c r="C15" s="8" t="s">
        <v>213</v>
      </c>
      <c r="F15" s="5" t="s">
        <v>214</v>
      </c>
    </row>
    <row r="16" spans="1:15" x14ac:dyDescent="0.25">
      <c r="A16" s="5" t="s">
        <v>215</v>
      </c>
      <c r="C16" s="8" t="s">
        <v>216</v>
      </c>
      <c r="E16" t="s">
        <v>185</v>
      </c>
      <c r="F16" s="5" t="s">
        <v>217</v>
      </c>
    </row>
    <row r="17" spans="1:11" x14ac:dyDescent="0.25">
      <c r="A17" s="5" t="s">
        <v>218</v>
      </c>
      <c r="C17" s="8" t="s">
        <v>219</v>
      </c>
      <c r="F17" s="5" t="s">
        <v>220</v>
      </c>
    </row>
    <row r="18" spans="1:11" x14ac:dyDescent="0.25">
      <c r="A18" s="5" t="s">
        <v>221</v>
      </c>
      <c r="C18" s="8" t="s">
        <v>222</v>
      </c>
      <c r="F18" s="5" t="s">
        <v>223</v>
      </c>
    </row>
    <row r="19" spans="1:11" x14ac:dyDescent="0.25">
      <c r="A19" s="5" t="s">
        <v>224</v>
      </c>
      <c r="C19" s="8" t="s">
        <v>225</v>
      </c>
      <c r="E19" s="12"/>
      <c r="F19" s="5" t="s">
        <v>226</v>
      </c>
    </row>
    <row r="20" spans="1:11" x14ac:dyDescent="0.25">
      <c r="A20" s="5" t="s">
        <v>227</v>
      </c>
      <c r="C20" s="7" t="s">
        <v>228</v>
      </c>
      <c r="E20" s="3"/>
      <c r="F20" s="5" t="s">
        <v>229</v>
      </c>
      <c r="K20" s="10"/>
    </row>
    <row r="21" spans="1:11" x14ac:dyDescent="0.25">
      <c r="A21" s="79" t="s">
        <v>230</v>
      </c>
      <c r="C21" s="13" t="s">
        <v>231</v>
      </c>
      <c r="F21" s="5" t="s">
        <v>232</v>
      </c>
      <c r="K21" s="10"/>
    </row>
    <row r="22" spans="1:11" ht="45" x14ac:dyDescent="0.25">
      <c r="A22" s="80" t="s">
        <v>233</v>
      </c>
      <c r="C22" s="13" t="s">
        <v>234</v>
      </c>
      <c r="E22" t="s">
        <v>190</v>
      </c>
      <c r="F22" s="12" t="s">
        <v>235</v>
      </c>
    </row>
    <row r="23" spans="1:11" ht="210" x14ac:dyDescent="0.25">
      <c r="A23" s="81" t="s">
        <v>236</v>
      </c>
      <c r="C23" s="41" t="s">
        <v>237</v>
      </c>
      <c r="E23" t="s">
        <v>179</v>
      </c>
      <c r="F23" s="12" t="s">
        <v>238</v>
      </c>
    </row>
    <row r="24" spans="1:11" ht="90" x14ac:dyDescent="0.25">
      <c r="A24" s="79" t="s">
        <v>239</v>
      </c>
      <c r="C24" s="1" t="s">
        <v>240</v>
      </c>
      <c r="E24" s="12"/>
      <c r="F24" s="12" t="s">
        <v>241</v>
      </c>
    </row>
    <row r="25" spans="1:11" ht="165" x14ac:dyDescent="0.25">
      <c r="A25" s="82" t="s">
        <v>242</v>
      </c>
      <c r="E25" s="3"/>
      <c r="F25" s="12" t="s">
        <v>243</v>
      </c>
    </row>
    <row r="26" spans="1:11" ht="150" x14ac:dyDescent="0.25">
      <c r="A26" s="82" t="s">
        <v>244</v>
      </c>
      <c r="F26" s="12" t="s">
        <v>245</v>
      </c>
    </row>
    <row r="27" spans="1:11" ht="30" x14ac:dyDescent="0.25">
      <c r="A27" s="42" t="s">
        <v>246</v>
      </c>
      <c r="F27" s="12" t="s">
        <v>247</v>
      </c>
    </row>
    <row r="28" spans="1:11" ht="30" x14ac:dyDescent="0.25">
      <c r="A28" s="42" t="s">
        <v>248</v>
      </c>
      <c r="F28" s="12" t="s">
        <v>249</v>
      </c>
    </row>
    <row r="29" spans="1:11" ht="45" x14ac:dyDescent="0.25">
      <c r="A29" s="42" t="s">
        <v>250</v>
      </c>
      <c r="F29" s="12" t="s">
        <v>251</v>
      </c>
    </row>
    <row r="30" spans="1:11" ht="45" x14ac:dyDescent="0.25">
      <c r="A30" s="42" t="s">
        <v>252</v>
      </c>
      <c r="F30" s="12" t="s">
        <v>253</v>
      </c>
    </row>
    <row r="31" spans="1:11" ht="195" x14ac:dyDescent="0.25">
      <c r="A31" s="42" t="s">
        <v>254</v>
      </c>
      <c r="E31" s="12" t="s">
        <v>197</v>
      </c>
      <c r="F31" s="12" t="s">
        <v>255</v>
      </c>
    </row>
    <row r="32" spans="1:11" ht="105" x14ac:dyDescent="0.25">
      <c r="A32" s="42" t="s">
        <v>256</v>
      </c>
      <c r="E32" s="3"/>
      <c r="F32" s="12" t="s">
        <v>257</v>
      </c>
    </row>
    <row r="33" spans="1:6" ht="45" x14ac:dyDescent="0.25">
      <c r="A33" s="42" t="s">
        <v>258</v>
      </c>
      <c r="E33" s="12"/>
      <c r="F33" s="12" t="s">
        <v>259</v>
      </c>
    </row>
    <row r="34" spans="1:6" ht="30" x14ac:dyDescent="0.25">
      <c r="A34" s="42" t="s">
        <v>260</v>
      </c>
      <c r="E34" s="12"/>
      <c r="F34" s="12" t="s">
        <v>261</v>
      </c>
    </row>
    <row r="35" spans="1:6" ht="60" x14ac:dyDescent="0.25">
      <c r="A35" s="42" t="s">
        <v>262</v>
      </c>
      <c r="E35" s="3" t="s">
        <v>263</v>
      </c>
      <c r="F35" s="12" t="s">
        <v>264</v>
      </c>
    </row>
    <row r="36" spans="1:6" ht="60" x14ac:dyDescent="0.25">
      <c r="A36" s="42" t="s">
        <v>265</v>
      </c>
      <c r="F36" s="12" t="s">
        <v>266</v>
      </c>
    </row>
    <row r="37" spans="1:6" ht="75" x14ac:dyDescent="0.25">
      <c r="A37" s="42" t="s">
        <v>267</v>
      </c>
      <c r="F37" s="12" t="s">
        <v>268</v>
      </c>
    </row>
    <row r="38" spans="1:6" ht="90" x14ac:dyDescent="0.25">
      <c r="A38" s="42" t="s">
        <v>269</v>
      </c>
      <c r="F38" s="12" t="s">
        <v>270</v>
      </c>
    </row>
    <row r="39" spans="1:6" x14ac:dyDescent="0.25">
      <c r="A39" s="42" t="s">
        <v>271</v>
      </c>
      <c r="E39" t="s">
        <v>170</v>
      </c>
    </row>
    <row r="40" spans="1:6" x14ac:dyDescent="0.25">
      <c r="A40" s="42" t="s">
        <v>272</v>
      </c>
    </row>
    <row r="41" spans="1:6" x14ac:dyDescent="0.25">
      <c r="A41" s="42" t="s">
        <v>273</v>
      </c>
    </row>
    <row r="42" spans="1:6" x14ac:dyDescent="0.25">
      <c r="A42" s="42" t="s">
        <v>274</v>
      </c>
    </row>
    <row r="43" spans="1:6" x14ac:dyDescent="0.25">
      <c r="A43" s="42" t="s">
        <v>275</v>
      </c>
    </row>
    <row r="44" spans="1:6" x14ac:dyDescent="0.25">
      <c r="A44" s="42" t="s">
        <v>276</v>
      </c>
    </row>
    <row r="45" spans="1:6" x14ac:dyDescent="0.25">
      <c r="A45" s="42" t="s">
        <v>277</v>
      </c>
    </row>
    <row r="46" spans="1:6" ht="30" x14ac:dyDescent="0.25">
      <c r="A46" s="42" t="s">
        <v>278</v>
      </c>
    </row>
    <row r="47" spans="1:6" x14ac:dyDescent="0.25">
      <c r="A47" s="42" t="s">
        <v>279</v>
      </c>
    </row>
    <row r="48" spans="1:6" x14ac:dyDescent="0.25">
      <c r="A48" s="42" t="s">
        <v>280</v>
      </c>
    </row>
    <row r="49" spans="1:1" ht="30" x14ac:dyDescent="0.25">
      <c r="A49" s="42" t="s">
        <v>281</v>
      </c>
    </row>
    <row r="50" spans="1:1" x14ac:dyDescent="0.25">
      <c r="A50" s="42" t="s">
        <v>282</v>
      </c>
    </row>
    <row r="51" spans="1:1" x14ac:dyDescent="0.25">
      <c r="A51" s="42" t="s">
        <v>283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R81"/>
  <sheetViews>
    <sheetView showGridLines="0" tabSelected="1" view="pageBreakPreview" zoomScale="90" zoomScaleNormal="70" zoomScaleSheetLayoutView="90" workbookViewId="0">
      <pane xSplit="2" ySplit="10" topLeftCell="F34" activePane="bottomRight" state="frozen"/>
      <selection pane="topRight" activeCell="C1" sqref="C1"/>
      <selection pane="bottomLeft" activeCell="A11" sqref="A11"/>
      <selection pane="bottomRight" activeCell="F34" sqref="F34"/>
    </sheetView>
  </sheetViews>
  <sheetFormatPr baseColWidth="10" defaultColWidth="11.42578125" defaultRowHeight="15" x14ac:dyDescent="0.25"/>
  <cols>
    <col min="1" max="1" width="26.7109375" customWidth="1"/>
    <col min="2" max="2" width="7" style="4" customWidth="1"/>
    <col min="3" max="3" width="30.7109375" customWidth="1"/>
    <col min="4" max="4" width="54.85546875" customWidth="1"/>
    <col min="5" max="5" width="19.85546875" bestFit="1" customWidth="1"/>
    <col min="6" max="6" width="16" style="1" customWidth="1"/>
    <col min="7" max="7" width="14.42578125" style="1" customWidth="1"/>
    <col min="8" max="8" width="16" style="1" customWidth="1"/>
    <col min="9" max="9" width="14.42578125" style="1" customWidth="1"/>
    <col min="10" max="10" width="13.85546875" style="1" customWidth="1"/>
    <col min="11" max="11" width="18" style="1" customWidth="1"/>
    <col min="12" max="12" width="20.140625" style="1" customWidth="1"/>
    <col min="13" max="13" width="26" style="16" customWidth="1"/>
    <col min="14" max="14" width="23.140625" style="15" customWidth="1"/>
    <col min="15" max="15" width="20.28515625" style="15" customWidth="1"/>
    <col min="16" max="16" width="23.140625" style="15" customWidth="1"/>
    <col min="17" max="17" width="30.42578125" style="15" customWidth="1"/>
    <col min="18" max="18" width="26.7109375" customWidth="1"/>
    <col min="264" max="264" width="7" customWidth="1"/>
    <col min="265" max="265" width="30" customWidth="1"/>
    <col min="267" max="267" width="17.42578125" customWidth="1"/>
    <col min="268" max="268" width="18.42578125" customWidth="1"/>
    <col min="520" max="520" width="7" customWidth="1"/>
    <col min="521" max="521" width="30" customWidth="1"/>
    <col min="523" max="523" width="17.42578125" customWidth="1"/>
    <col min="524" max="524" width="18.42578125" customWidth="1"/>
    <col min="776" max="776" width="7" customWidth="1"/>
    <col min="777" max="777" width="30" customWidth="1"/>
    <col min="779" max="779" width="17.42578125" customWidth="1"/>
    <col min="780" max="780" width="18.42578125" customWidth="1"/>
    <col min="1032" max="1032" width="7" customWidth="1"/>
    <col min="1033" max="1033" width="30" customWidth="1"/>
    <col min="1035" max="1035" width="17.42578125" customWidth="1"/>
    <col min="1036" max="1036" width="18.42578125" customWidth="1"/>
    <col min="1288" max="1288" width="7" customWidth="1"/>
    <col min="1289" max="1289" width="30" customWidth="1"/>
    <col min="1291" max="1291" width="17.42578125" customWidth="1"/>
    <col min="1292" max="1292" width="18.42578125" customWidth="1"/>
    <col min="1544" max="1544" width="7" customWidth="1"/>
    <col min="1545" max="1545" width="30" customWidth="1"/>
    <col min="1547" max="1547" width="17.42578125" customWidth="1"/>
    <col min="1548" max="1548" width="18.42578125" customWidth="1"/>
    <col min="1800" max="1800" width="7" customWidth="1"/>
    <col min="1801" max="1801" width="30" customWidth="1"/>
    <col min="1803" max="1803" width="17.42578125" customWidth="1"/>
    <col min="1804" max="1804" width="18.42578125" customWidth="1"/>
    <col min="2056" max="2056" width="7" customWidth="1"/>
    <col min="2057" max="2057" width="30" customWidth="1"/>
    <col min="2059" max="2059" width="17.42578125" customWidth="1"/>
    <col min="2060" max="2060" width="18.42578125" customWidth="1"/>
    <col min="2312" max="2312" width="7" customWidth="1"/>
    <col min="2313" max="2313" width="30" customWidth="1"/>
    <col min="2315" max="2315" width="17.42578125" customWidth="1"/>
    <col min="2316" max="2316" width="18.42578125" customWidth="1"/>
    <col min="2568" max="2568" width="7" customWidth="1"/>
    <col min="2569" max="2569" width="30" customWidth="1"/>
    <col min="2571" max="2571" width="17.42578125" customWidth="1"/>
    <col min="2572" max="2572" width="18.42578125" customWidth="1"/>
    <col min="2824" max="2824" width="7" customWidth="1"/>
    <col min="2825" max="2825" width="30" customWidth="1"/>
    <col min="2827" max="2827" width="17.42578125" customWidth="1"/>
    <col min="2828" max="2828" width="18.42578125" customWidth="1"/>
    <col min="3080" max="3080" width="7" customWidth="1"/>
    <col min="3081" max="3081" width="30" customWidth="1"/>
    <col min="3083" max="3083" width="17.42578125" customWidth="1"/>
    <col min="3084" max="3084" width="18.42578125" customWidth="1"/>
    <col min="3336" max="3336" width="7" customWidth="1"/>
    <col min="3337" max="3337" width="30" customWidth="1"/>
    <col min="3339" max="3339" width="17.42578125" customWidth="1"/>
    <col min="3340" max="3340" width="18.42578125" customWidth="1"/>
    <col min="3592" max="3592" width="7" customWidth="1"/>
    <col min="3593" max="3593" width="30" customWidth="1"/>
    <col min="3595" max="3595" width="17.42578125" customWidth="1"/>
    <col min="3596" max="3596" width="18.42578125" customWidth="1"/>
    <col min="3848" max="3848" width="7" customWidth="1"/>
    <col min="3849" max="3849" width="30" customWidth="1"/>
    <col min="3851" max="3851" width="17.42578125" customWidth="1"/>
    <col min="3852" max="3852" width="18.42578125" customWidth="1"/>
    <col min="4104" max="4104" width="7" customWidth="1"/>
    <col min="4105" max="4105" width="30" customWidth="1"/>
    <col min="4107" max="4107" width="17.42578125" customWidth="1"/>
    <col min="4108" max="4108" width="18.42578125" customWidth="1"/>
    <col min="4360" max="4360" width="7" customWidth="1"/>
    <col min="4361" max="4361" width="30" customWidth="1"/>
    <col min="4363" max="4363" width="17.42578125" customWidth="1"/>
    <col min="4364" max="4364" width="18.42578125" customWidth="1"/>
    <col min="4616" max="4616" width="7" customWidth="1"/>
    <col min="4617" max="4617" width="30" customWidth="1"/>
    <col min="4619" max="4619" width="17.42578125" customWidth="1"/>
    <col min="4620" max="4620" width="18.42578125" customWidth="1"/>
    <col min="4872" max="4872" width="7" customWidth="1"/>
    <col min="4873" max="4873" width="30" customWidth="1"/>
    <col min="4875" max="4875" width="17.42578125" customWidth="1"/>
    <col min="4876" max="4876" width="18.42578125" customWidth="1"/>
    <col min="5128" max="5128" width="7" customWidth="1"/>
    <col min="5129" max="5129" width="30" customWidth="1"/>
    <col min="5131" max="5131" width="17.42578125" customWidth="1"/>
    <col min="5132" max="5132" width="18.42578125" customWidth="1"/>
    <col min="5384" max="5384" width="7" customWidth="1"/>
    <col min="5385" max="5385" width="30" customWidth="1"/>
    <col min="5387" max="5387" width="17.42578125" customWidth="1"/>
    <col min="5388" max="5388" width="18.42578125" customWidth="1"/>
    <col min="5640" max="5640" width="7" customWidth="1"/>
    <col min="5641" max="5641" width="30" customWidth="1"/>
    <col min="5643" max="5643" width="17.42578125" customWidth="1"/>
    <col min="5644" max="5644" width="18.42578125" customWidth="1"/>
    <col min="5896" max="5896" width="7" customWidth="1"/>
    <col min="5897" max="5897" width="30" customWidth="1"/>
    <col min="5899" max="5899" width="17.42578125" customWidth="1"/>
    <col min="5900" max="5900" width="18.42578125" customWidth="1"/>
    <col min="6152" max="6152" width="7" customWidth="1"/>
    <col min="6153" max="6153" width="30" customWidth="1"/>
    <col min="6155" max="6155" width="17.42578125" customWidth="1"/>
    <col min="6156" max="6156" width="18.42578125" customWidth="1"/>
    <col min="6408" max="6408" width="7" customWidth="1"/>
    <col min="6409" max="6409" width="30" customWidth="1"/>
    <col min="6411" max="6411" width="17.42578125" customWidth="1"/>
    <col min="6412" max="6412" width="18.42578125" customWidth="1"/>
    <col min="6664" max="6664" width="7" customWidth="1"/>
    <col min="6665" max="6665" width="30" customWidth="1"/>
    <col min="6667" max="6667" width="17.42578125" customWidth="1"/>
    <col min="6668" max="6668" width="18.42578125" customWidth="1"/>
    <col min="6920" max="6920" width="7" customWidth="1"/>
    <col min="6921" max="6921" width="30" customWidth="1"/>
    <col min="6923" max="6923" width="17.42578125" customWidth="1"/>
    <col min="6924" max="6924" width="18.42578125" customWidth="1"/>
    <col min="7176" max="7176" width="7" customWidth="1"/>
    <col min="7177" max="7177" width="30" customWidth="1"/>
    <col min="7179" max="7179" width="17.42578125" customWidth="1"/>
    <col min="7180" max="7180" width="18.42578125" customWidth="1"/>
    <col min="7432" max="7432" width="7" customWidth="1"/>
    <col min="7433" max="7433" width="30" customWidth="1"/>
    <col min="7435" max="7435" width="17.42578125" customWidth="1"/>
    <col min="7436" max="7436" width="18.42578125" customWidth="1"/>
    <col min="7688" max="7688" width="7" customWidth="1"/>
    <col min="7689" max="7689" width="30" customWidth="1"/>
    <col min="7691" max="7691" width="17.42578125" customWidth="1"/>
    <col min="7692" max="7692" width="18.42578125" customWidth="1"/>
    <col min="7944" max="7944" width="7" customWidth="1"/>
    <col min="7945" max="7945" width="30" customWidth="1"/>
    <col min="7947" max="7947" width="17.42578125" customWidth="1"/>
    <col min="7948" max="7948" width="18.42578125" customWidth="1"/>
    <col min="8200" max="8200" width="7" customWidth="1"/>
    <col min="8201" max="8201" width="30" customWidth="1"/>
    <col min="8203" max="8203" width="17.42578125" customWidth="1"/>
    <col min="8204" max="8204" width="18.42578125" customWidth="1"/>
    <col min="8456" max="8456" width="7" customWidth="1"/>
    <col min="8457" max="8457" width="30" customWidth="1"/>
    <col min="8459" max="8459" width="17.42578125" customWidth="1"/>
    <col min="8460" max="8460" width="18.42578125" customWidth="1"/>
    <col min="8712" max="8712" width="7" customWidth="1"/>
    <col min="8713" max="8713" width="30" customWidth="1"/>
    <col min="8715" max="8715" width="17.42578125" customWidth="1"/>
    <col min="8716" max="8716" width="18.42578125" customWidth="1"/>
    <col min="8968" max="8968" width="7" customWidth="1"/>
    <col min="8969" max="8969" width="30" customWidth="1"/>
    <col min="8971" max="8971" width="17.42578125" customWidth="1"/>
    <col min="8972" max="8972" width="18.42578125" customWidth="1"/>
    <col min="9224" max="9224" width="7" customWidth="1"/>
    <col min="9225" max="9225" width="30" customWidth="1"/>
    <col min="9227" max="9227" width="17.42578125" customWidth="1"/>
    <col min="9228" max="9228" width="18.42578125" customWidth="1"/>
    <col min="9480" max="9480" width="7" customWidth="1"/>
    <col min="9481" max="9481" width="30" customWidth="1"/>
    <col min="9483" max="9483" width="17.42578125" customWidth="1"/>
    <col min="9484" max="9484" width="18.42578125" customWidth="1"/>
    <col min="9736" max="9736" width="7" customWidth="1"/>
    <col min="9737" max="9737" width="30" customWidth="1"/>
    <col min="9739" max="9739" width="17.42578125" customWidth="1"/>
    <col min="9740" max="9740" width="18.42578125" customWidth="1"/>
    <col min="9992" max="9992" width="7" customWidth="1"/>
    <col min="9993" max="9993" width="30" customWidth="1"/>
    <col min="9995" max="9995" width="17.42578125" customWidth="1"/>
    <col min="9996" max="9996" width="18.42578125" customWidth="1"/>
    <col min="10248" max="10248" width="7" customWidth="1"/>
    <col min="10249" max="10249" width="30" customWidth="1"/>
    <col min="10251" max="10251" width="17.42578125" customWidth="1"/>
    <col min="10252" max="10252" width="18.42578125" customWidth="1"/>
    <col min="10504" max="10504" width="7" customWidth="1"/>
    <col min="10505" max="10505" width="30" customWidth="1"/>
    <col min="10507" max="10507" width="17.42578125" customWidth="1"/>
    <col min="10508" max="10508" width="18.42578125" customWidth="1"/>
    <col min="10760" max="10760" width="7" customWidth="1"/>
    <col min="10761" max="10761" width="30" customWidth="1"/>
    <col min="10763" max="10763" width="17.42578125" customWidth="1"/>
    <col min="10764" max="10764" width="18.42578125" customWidth="1"/>
    <col min="11016" max="11016" width="7" customWidth="1"/>
    <col min="11017" max="11017" width="30" customWidth="1"/>
    <col min="11019" max="11019" width="17.42578125" customWidth="1"/>
    <col min="11020" max="11020" width="18.42578125" customWidth="1"/>
    <col min="11272" max="11272" width="7" customWidth="1"/>
    <col min="11273" max="11273" width="30" customWidth="1"/>
    <col min="11275" max="11275" width="17.42578125" customWidth="1"/>
    <col min="11276" max="11276" width="18.42578125" customWidth="1"/>
    <col min="11528" max="11528" width="7" customWidth="1"/>
    <col min="11529" max="11529" width="30" customWidth="1"/>
    <col min="11531" max="11531" width="17.42578125" customWidth="1"/>
    <col min="11532" max="11532" width="18.42578125" customWidth="1"/>
    <col min="11784" max="11784" width="7" customWidth="1"/>
    <col min="11785" max="11785" width="30" customWidth="1"/>
    <col min="11787" max="11787" width="17.42578125" customWidth="1"/>
    <col min="11788" max="11788" width="18.42578125" customWidth="1"/>
    <col min="12040" max="12040" width="7" customWidth="1"/>
    <col min="12041" max="12041" width="30" customWidth="1"/>
    <col min="12043" max="12043" width="17.42578125" customWidth="1"/>
    <col min="12044" max="12044" width="18.42578125" customWidth="1"/>
    <col min="12296" max="12296" width="7" customWidth="1"/>
    <col min="12297" max="12297" width="30" customWidth="1"/>
    <col min="12299" max="12299" width="17.42578125" customWidth="1"/>
    <col min="12300" max="12300" width="18.42578125" customWidth="1"/>
    <col min="12552" max="12552" width="7" customWidth="1"/>
    <col min="12553" max="12553" width="30" customWidth="1"/>
    <col min="12555" max="12555" width="17.42578125" customWidth="1"/>
    <col min="12556" max="12556" width="18.42578125" customWidth="1"/>
    <col min="12808" max="12808" width="7" customWidth="1"/>
    <col min="12809" max="12809" width="30" customWidth="1"/>
    <col min="12811" max="12811" width="17.42578125" customWidth="1"/>
    <col min="12812" max="12812" width="18.42578125" customWidth="1"/>
    <col min="13064" max="13064" width="7" customWidth="1"/>
    <col min="13065" max="13065" width="30" customWidth="1"/>
    <col min="13067" max="13067" width="17.42578125" customWidth="1"/>
    <col min="13068" max="13068" width="18.42578125" customWidth="1"/>
    <col min="13320" max="13320" width="7" customWidth="1"/>
    <col min="13321" max="13321" width="30" customWidth="1"/>
    <col min="13323" max="13323" width="17.42578125" customWidth="1"/>
    <col min="13324" max="13324" width="18.42578125" customWidth="1"/>
    <col min="13576" max="13576" width="7" customWidth="1"/>
    <col min="13577" max="13577" width="30" customWidth="1"/>
    <col min="13579" max="13579" width="17.42578125" customWidth="1"/>
    <col min="13580" max="13580" width="18.42578125" customWidth="1"/>
    <col min="13832" max="13832" width="7" customWidth="1"/>
    <col min="13833" max="13833" width="30" customWidth="1"/>
    <col min="13835" max="13835" width="17.42578125" customWidth="1"/>
    <col min="13836" max="13836" width="18.42578125" customWidth="1"/>
    <col min="14088" max="14088" width="7" customWidth="1"/>
    <col min="14089" max="14089" width="30" customWidth="1"/>
    <col min="14091" max="14091" width="17.42578125" customWidth="1"/>
    <col min="14092" max="14092" width="18.42578125" customWidth="1"/>
    <col min="14344" max="14344" width="7" customWidth="1"/>
    <col min="14345" max="14345" width="30" customWidth="1"/>
    <col min="14347" max="14347" width="17.42578125" customWidth="1"/>
    <col min="14348" max="14348" width="18.42578125" customWidth="1"/>
    <col min="14600" max="14600" width="7" customWidth="1"/>
    <col min="14601" max="14601" width="30" customWidth="1"/>
    <col min="14603" max="14603" width="17.42578125" customWidth="1"/>
    <col min="14604" max="14604" width="18.42578125" customWidth="1"/>
    <col min="14856" max="14856" width="7" customWidth="1"/>
    <col min="14857" max="14857" width="30" customWidth="1"/>
    <col min="14859" max="14859" width="17.42578125" customWidth="1"/>
    <col min="14860" max="14860" width="18.42578125" customWidth="1"/>
    <col min="15112" max="15112" width="7" customWidth="1"/>
    <col min="15113" max="15113" width="30" customWidth="1"/>
    <col min="15115" max="15115" width="17.42578125" customWidth="1"/>
    <col min="15116" max="15116" width="18.42578125" customWidth="1"/>
    <col min="15368" max="15368" width="7" customWidth="1"/>
    <col min="15369" max="15369" width="30" customWidth="1"/>
    <col min="15371" max="15371" width="17.42578125" customWidth="1"/>
    <col min="15372" max="15372" width="18.42578125" customWidth="1"/>
    <col min="15624" max="15624" width="7" customWidth="1"/>
    <col min="15625" max="15625" width="30" customWidth="1"/>
    <col min="15627" max="15627" width="17.42578125" customWidth="1"/>
    <col min="15628" max="15628" width="18.42578125" customWidth="1"/>
    <col min="15880" max="15880" width="7" customWidth="1"/>
    <col min="15881" max="15881" width="30" customWidth="1"/>
    <col min="15883" max="15883" width="17.42578125" customWidth="1"/>
    <col min="15884" max="15884" width="18.42578125" customWidth="1"/>
    <col min="16136" max="16136" width="7" customWidth="1"/>
    <col min="16137" max="16137" width="30" customWidth="1"/>
    <col min="16139" max="16139" width="17.42578125" customWidth="1"/>
    <col min="16140" max="16140" width="18.42578125" customWidth="1"/>
  </cols>
  <sheetData>
    <row r="1" spans="1:18" ht="15" hidden="1" customHeight="1" x14ac:dyDescent="0.25">
      <c r="A1" s="180" t="e" vm="1">
        <v>#VALUE!</v>
      </c>
      <c r="B1" s="181"/>
      <c r="C1" s="182"/>
      <c r="D1" s="171" t="s">
        <v>284</v>
      </c>
      <c r="E1" s="172"/>
      <c r="F1" s="172"/>
      <c r="G1" s="172"/>
      <c r="H1" s="172"/>
      <c r="I1" s="172"/>
      <c r="J1" s="172"/>
      <c r="K1" s="172"/>
      <c r="L1" s="172"/>
      <c r="M1" s="172"/>
      <c r="N1" s="172"/>
      <c r="O1" s="173"/>
      <c r="P1" s="88"/>
      <c r="Q1" s="162" t="s">
        <v>285</v>
      </c>
    </row>
    <row r="2" spans="1:18" ht="27.75" customHeight="1" x14ac:dyDescent="0.25">
      <c r="A2" s="183"/>
      <c r="B2" s="184"/>
      <c r="C2" s="185"/>
      <c r="D2" s="174"/>
      <c r="E2" s="175"/>
      <c r="F2" s="175"/>
      <c r="G2" s="175"/>
      <c r="H2" s="175"/>
      <c r="I2" s="175"/>
      <c r="J2" s="175"/>
      <c r="K2" s="175"/>
      <c r="L2" s="175"/>
      <c r="M2" s="175"/>
      <c r="N2" s="175"/>
      <c r="O2" s="176"/>
      <c r="P2" s="89" t="s">
        <v>286</v>
      </c>
      <c r="Q2" s="163"/>
    </row>
    <row r="3" spans="1:18" x14ac:dyDescent="0.25">
      <c r="A3" s="183"/>
      <c r="B3" s="184"/>
      <c r="C3" s="185"/>
      <c r="D3" s="174"/>
      <c r="E3" s="175"/>
      <c r="F3" s="175"/>
      <c r="G3" s="175"/>
      <c r="H3" s="175"/>
      <c r="I3" s="175"/>
      <c r="J3" s="175"/>
      <c r="K3" s="175"/>
      <c r="L3" s="175"/>
      <c r="M3" s="175"/>
      <c r="N3" s="175"/>
      <c r="O3" s="176"/>
      <c r="P3" s="167" t="s">
        <v>287</v>
      </c>
      <c r="Q3" s="164">
        <v>4</v>
      </c>
    </row>
    <row r="4" spans="1:18" x14ac:dyDescent="0.25">
      <c r="A4" s="183"/>
      <c r="B4" s="184"/>
      <c r="C4" s="185"/>
      <c r="D4" s="174"/>
      <c r="E4" s="175"/>
      <c r="F4" s="175"/>
      <c r="G4" s="175"/>
      <c r="H4" s="175"/>
      <c r="I4" s="175"/>
      <c r="J4" s="175"/>
      <c r="K4" s="175"/>
      <c r="L4" s="175"/>
      <c r="M4" s="175"/>
      <c r="N4" s="175"/>
      <c r="O4" s="176"/>
      <c r="P4" s="168"/>
      <c r="Q4" s="164"/>
    </row>
    <row r="5" spans="1:18" x14ac:dyDescent="0.25">
      <c r="A5" s="183"/>
      <c r="B5" s="184"/>
      <c r="C5" s="185"/>
      <c r="D5" s="174"/>
      <c r="E5" s="175"/>
      <c r="F5" s="175"/>
      <c r="G5" s="175"/>
      <c r="H5" s="175"/>
      <c r="I5" s="175"/>
      <c r="J5" s="175"/>
      <c r="K5" s="175"/>
      <c r="L5" s="175"/>
      <c r="M5" s="175"/>
      <c r="N5" s="175"/>
      <c r="O5" s="176"/>
      <c r="P5" s="169" t="s">
        <v>288</v>
      </c>
      <c r="Q5" s="165" t="s">
        <v>289</v>
      </c>
    </row>
    <row r="6" spans="1:18" ht="15.75" thickBot="1" x14ac:dyDescent="0.3">
      <c r="A6" s="186"/>
      <c r="B6" s="187"/>
      <c r="C6" s="188"/>
      <c r="D6" s="177"/>
      <c r="E6" s="178"/>
      <c r="F6" s="178"/>
      <c r="G6" s="178"/>
      <c r="H6" s="178"/>
      <c r="I6" s="178"/>
      <c r="J6" s="178"/>
      <c r="K6" s="178"/>
      <c r="L6" s="178"/>
      <c r="M6" s="178"/>
      <c r="N6" s="178"/>
      <c r="O6" s="179"/>
      <c r="P6" s="170"/>
      <c r="Q6" s="166"/>
    </row>
    <row r="7" spans="1:18" ht="14.25" customHeight="1" thickBot="1" x14ac:dyDescent="0.3">
      <c r="A7" s="148"/>
      <c r="B7" s="148"/>
      <c r="C7" s="148"/>
      <c r="D7" s="148"/>
      <c r="E7" s="148"/>
      <c r="F7" s="148"/>
      <c r="G7" s="148"/>
      <c r="H7" s="148"/>
      <c r="I7" s="148"/>
      <c r="J7" s="148"/>
      <c r="K7" s="148"/>
      <c r="L7" s="148"/>
      <c r="M7" s="148"/>
      <c r="N7" s="148"/>
      <c r="O7" s="148"/>
      <c r="P7" s="148"/>
      <c r="Q7" s="148"/>
    </row>
    <row r="8" spans="1:18" ht="15" customHeight="1" x14ac:dyDescent="0.25">
      <c r="A8" s="192" t="s">
        <v>290</v>
      </c>
      <c r="B8" s="193"/>
      <c r="C8" s="193"/>
      <c r="D8" s="193"/>
      <c r="E8" s="193"/>
      <c r="F8" s="193"/>
      <c r="G8" s="193"/>
      <c r="H8" s="193"/>
      <c r="I8" s="193"/>
      <c r="J8" s="193"/>
      <c r="K8" s="193"/>
      <c r="L8" s="193"/>
      <c r="M8" s="150" t="s">
        <v>291</v>
      </c>
      <c r="N8" s="150" t="s">
        <v>292</v>
      </c>
      <c r="O8" s="150" t="s">
        <v>293</v>
      </c>
      <c r="P8" s="153" t="s">
        <v>294</v>
      </c>
      <c r="Q8" s="153" t="s">
        <v>295</v>
      </c>
      <c r="R8" s="153"/>
    </row>
    <row r="9" spans="1:18" s="3" customFormat="1" ht="15" customHeight="1" x14ac:dyDescent="0.25">
      <c r="A9" s="149" t="s">
        <v>296</v>
      </c>
      <c r="B9" s="156" t="s">
        <v>297</v>
      </c>
      <c r="C9" s="196" t="s">
        <v>298</v>
      </c>
      <c r="D9" s="197" t="s">
        <v>120</v>
      </c>
      <c r="E9" s="198" t="s">
        <v>299</v>
      </c>
      <c r="F9" s="140" t="s">
        <v>300</v>
      </c>
      <c r="G9" s="140"/>
      <c r="H9" s="189" t="s">
        <v>301</v>
      </c>
      <c r="I9" s="190"/>
      <c r="J9" s="190"/>
      <c r="K9" s="191"/>
      <c r="L9" s="194" t="s">
        <v>302</v>
      </c>
      <c r="M9" s="151"/>
      <c r="N9" s="151"/>
      <c r="O9" s="151"/>
      <c r="P9" s="154"/>
      <c r="Q9" s="154"/>
      <c r="R9" s="154"/>
    </row>
    <row r="10" spans="1:18" s="3" customFormat="1" ht="51.75" customHeight="1" x14ac:dyDescent="0.25">
      <c r="A10" s="149"/>
      <c r="B10" s="157"/>
      <c r="C10" s="196"/>
      <c r="D10" s="197"/>
      <c r="E10" s="199"/>
      <c r="F10" s="65" t="s">
        <v>303</v>
      </c>
      <c r="G10" s="65" t="s">
        <v>304</v>
      </c>
      <c r="H10" s="85" t="s">
        <v>125</v>
      </c>
      <c r="I10" s="85" t="s">
        <v>130</v>
      </c>
      <c r="J10" s="85" t="s">
        <v>135</v>
      </c>
      <c r="K10" s="85" t="s">
        <v>305</v>
      </c>
      <c r="L10" s="195"/>
      <c r="M10" s="152"/>
      <c r="N10" s="152"/>
      <c r="O10" s="152"/>
      <c r="P10" s="155"/>
      <c r="Q10" s="155"/>
      <c r="R10" s="155"/>
    </row>
    <row r="11" spans="1:18" ht="132.75" customHeight="1" x14ac:dyDescent="0.25">
      <c r="A11" s="159" t="s">
        <v>306</v>
      </c>
      <c r="B11" s="38">
        <v>1</v>
      </c>
      <c r="C11" s="33" t="s">
        <v>307</v>
      </c>
      <c r="D11" s="31" t="s">
        <v>308</v>
      </c>
      <c r="E11" s="30" t="s">
        <v>166</v>
      </c>
      <c r="F11" s="25"/>
      <c r="G11" s="25" t="s">
        <v>309</v>
      </c>
      <c r="H11" s="25">
        <v>2</v>
      </c>
      <c r="I11" s="25">
        <v>2</v>
      </c>
      <c r="J11" s="25">
        <v>2</v>
      </c>
      <c r="K11" s="25">
        <v>6</v>
      </c>
      <c r="L11" s="25" t="s">
        <v>310</v>
      </c>
      <c r="M11" s="26" t="s">
        <v>167</v>
      </c>
      <c r="N11" s="26" t="s">
        <v>163</v>
      </c>
      <c r="O11" s="26" t="s">
        <v>170</v>
      </c>
      <c r="P11" s="94" t="s">
        <v>311</v>
      </c>
      <c r="Q11" s="27"/>
    </row>
    <row r="12" spans="1:18" ht="151.5" customHeight="1" x14ac:dyDescent="0.25">
      <c r="A12" s="160"/>
      <c r="B12" s="38">
        <v>2</v>
      </c>
      <c r="C12" s="33" t="s">
        <v>533</v>
      </c>
      <c r="D12" s="31" t="s">
        <v>312</v>
      </c>
      <c r="E12" s="30" t="s">
        <v>166</v>
      </c>
      <c r="F12" s="25"/>
      <c r="G12" s="25" t="s">
        <v>309</v>
      </c>
      <c r="H12" s="25">
        <v>3</v>
      </c>
      <c r="I12" s="25">
        <v>3</v>
      </c>
      <c r="J12" s="25">
        <v>2</v>
      </c>
      <c r="K12" s="25">
        <v>8</v>
      </c>
      <c r="L12" s="25" t="s">
        <v>313</v>
      </c>
      <c r="M12" s="26" t="s">
        <v>167</v>
      </c>
      <c r="N12" s="26" t="s">
        <v>163</v>
      </c>
      <c r="O12" s="26" t="s">
        <v>170</v>
      </c>
      <c r="P12" s="94" t="s">
        <v>314</v>
      </c>
      <c r="Q12" s="27"/>
    </row>
    <row r="13" spans="1:18" ht="161.25" customHeight="1" x14ac:dyDescent="0.25">
      <c r="A13" s="160"/>
      <c r="B13" s="38">
        <v>3</v>
      </c>
      <c r="C13" s="33" t="s">
        <v>315</v>
      </c>
      <c r="D13" s="30" t="s">
        <v>316</v>
      </c>
      <c r="E13" s="30" t="s">
        <v>166</v>
      </c>
      <c r="F13" s="25" t="s">
        <v>309</v>
      </c>
      <c r="G13" s="25"/>
      <c r="H13" s="25">
        <v>2</v>
      </c>
      <c r="I13" s="25">
        <v>2</v>
      </c>
      <c r="J13" s="25">
        <v>3</v>
      </c>
      <c r="K13" s="25">
        <v>7</v>
      </c>
      <c r="L13" s="25" t="s">
        <v>313</v>
      </c>
      <c r="M13" s="26" t="s">
        <v>272</v>
      </c>
      <c r="N13" s="26" t="s">
        <v>219</v>
      </c>
      <c r="O13" s="26" t="s">
        <v>170</v>
      </c>
      <c r="P13" s="95" t="s">
        <v>317</v>
      </c>
      <c r="Q13" s="27"/>
    </row>
    <row r="14" spans="1:18" ht="140.25" customHeight="1" x14ac:dyDescent="0.25">
      <c r="A14" s="160"/>
      <c r="B14" s="38">
        <v>4</v>
      </c>
      <c r="C14" s="33" t="s">
        <v>318</v>
      </c>
      <c r="D14" s="30" t="s">
        <v>319</v>
      </c>
      <c r="E14" s="30" t="s">
        <v>166</v>
      </c>
      <c r="F14" s="25" t="s">
        <v>309</v>
      </c>
      <c r="G14" s="25"/>
      <c r="H14" s="25">
        <v>3</v>
      </c>
      <c r="I14" s="25">
        <v>3</v>
      </c>
      <c r="J14" s="25">
        <v>2</v>
      </c>
      <c r="K14" s="25">
        <v>8</v>
      </c>
      <c r="L14" s="25" t="s">
        <v>313</v>
      </c>
      <c r="M14" s="26" t="s">
        <v>272</v>
      </c>
      <c r="N14" s="26" t="s">
        <v>219</v>
      </c>
      <c r="O14" s="26" t="s">
        <v>170</v>
      </c>
      <c r="P14" s="95" t="s">
        <v>317</v>
      </c>
      <c r="Q14" s="27"/>
    </row>
    <row r="15" spans="1:18" ht="132.75" customHeight="1" x14ac:dyDescent="0.25">
      <c r="A15" s="160"/>
      <c r="B15" s="38">
        <v>5</v>
      </c>
      <c r="C15" s="33" t="s">
        <v>534</v>
      </c>
      <c r="D15" s="30" t="s">
        <v>320</v>
      </c>
      <c r="E15" s="30" t="s">
        <v>166</v>
      </c>
      <c r="F15" s="25" t="s">
        <v>309</v>
      </c>
      <c r="G15" s="25"/>
      <c r="H15" s="25">
        <v>2</v>
      </c>
      <c r="I15" s="25">
        <v>2</v>
      </c>
      <c r="J15" s="25">
        <v>2</v>
      </c>
      <c r="K15" s="25">
        <v>6</v>
      </c>
      <c r="L15" s="25" t="s">
        <v>310</v>
      </c>
      <c r="M15" s="26" t="s">
        <v>272</v>
      </c>
      <c r="N15" s="26" t="s">
        <v>219</v>
      </c>
      <c r="O15" s="26" t="s">
        <v>170</v>
      </c>
      <c r="P15" s="95" t="s">
        <v>317</v>
      </c>
      <c r="Q15" s="27"/>
    </row>
    <row r="16" spans="1:18" ht="105" x14ac:dyDescent="0.25">
      <c r="A16" s="160"/>
      <c r="B16" s="38">
        <v>6</v>
      </c>
      <c r="C16" s="33" t="s">
        <v>321</v>
      </c>
      <c r="D16" s="30" t="s">
        <v>322</v>
      </c>
      <c r="E16" s="30" t="s">
        <v>166</v>
      </c>
      <c r="F16" s="25" t="s">
        <v>309</v>
      </c>
      <c r="G16" s="25"/>
      <c r="H16" s="25">
        <v>3</v>
      </c>
      <c r="I16" s="25">
        <v>2</v>
      </c>
      <c r="J16" s="25">
        <v>2</v>
      </c>
      <c r="K16" s="25">
        <v>7</v>
      </c>
      <c r="L16" s="25" t="s">
        <v>313</v>
      </c>
      <c r="M16" s="26" t="s">
        <v>272</v>
      </c>
      <c r="N16" s="26" t="s">
        <v>219</v>
      </c>
      <c r="O16" s="26" t="s">
        <v>170</v>
      </c>
      <c r="P16" s="95" t="s">
        <v>317</v>
      </c>
      <c r="Q16" s="27"/>
    </row>
    <row r="17" spans="1:17" ht="107.25" customHeight="1" x14ac:dyDescent="0.25">
      <c r="A17" s="160"/>
      <c r="B17" s="38">
        <v>7</v>
      </c>
      <c r="C17" s="33" t="s">
        <v>535</v>
      </c>
      <c r="D17" s="30" t="s">
        <v>323</v>
      </c>
      <c r="E17" s="30" t="s">
        <v>166</v>
      </c>
      <c r="F17" s="25" t="s">
        <v>309</v>
      </c>
      <c r="G17" s="25"/>
      <c r="H17" s="25">
        <v>3</v>
      </c>
      <c r="I17" s="25">
        <v>3</v>
      </c>
      <c r="J17" s="25">
        <v>2</v>
      </c>
      <c r="K17" s="25">
        <v>8</v>
      </c>
      <c r="L17" s="25" t="s">
        <v>313</v>
      </c>
      <c r="M17" s="26" t="s">
        <v>272</v>
      </c>
      <c r="N17" s="26" t="s">
        <v>219</v>
      </c>
      <c r="O17" s="26" t="s">
        <v>170</v>
      </c>
      <c r="P17" s="95" t="s">
        <v>317</v>
      </c>
      <c r="Q17" s="27"/>
    </row>
    <row r="18" spans="1:17" ht="130.5" customHeight="1" x14ac:dyDescent="0.25">
      <c r="A18" s="160"/>
      <c r="B18" s="36">
        <v>8</v>
      </c>
      <c r="C18" s="102" t="s">
        <v>324</v>
      </c>
      <c r="D18" s="31" t="s">
        <v>325</v>
      </c>
      <c r="E18" s="31" t="s">
        <v>166</v>
      </c>
      <c r="F18" s="105" t="s">
        <v>309</v>
      </c>
      <c r="G18" s="105"/>
      <c r="H18" s="105">
        <v>3</v>
      </c>
      <c r="I18" s="105">
        <v>3</v>
      </c>
      <c r="J18" s="105">
        <v>3</v>
      </c>
      <c r="K18" s="105">
        <v>9</v>
      </c>
      <c r="L18" s="105" t="s">
        <v>313</v>
      </c>
      <c r="M18" s="108" t="s">
        <v>267</v>
      </c>
      <c r="N18" s="108" t="s">
        <v>210</v>
      </c>
      <c r="O18" s="108" t="s">
        <v>170</v>
      </c>
      <c r="P18" s="112" t="s">
        <v>317</v>
      </c>
      <c r="Q18" s="97"/>
    </row>
    <row r="19" spans="1:17" ht="120" customHeight="1" x14ac:dyDescent="0.25">
      <c r="A19" s="160"/>
      <c r="B19" s="38">
        <v>9</v>
      </c>
      <c r="C19" s="31" t="s">
        <v>326</v>
      </c>
      <c r="D19" s="31" t="s">
        <v>327</v>
      </c>
      <c r="E19" s="31" t="s">
        <v>166</v>
      </c>
      <c r="F19" s="105"/>
      <c r="G19" s="105" t="s">
        <v>309</v>
      </c>
      <c r="H19" s="105">
        <v>3</v>
      </c>
      <c r="I19" s="105">
        <v>3</v>
      </c>
      <c r="J19" s="105">
        <v>3</v>
      </c>
      <c r="K19" s="105">
        <v>9</v>
      </c>
      <c r="L19" s="105" t="s">
        <v>313</v>
      </c>
      <c r="M19" s="108" t="s">
        <v>267</v>
      </c>
      <c r="N19" s="108" t="s">
        <v>210</v>
      </c>
      <c r="O19" s="108" t="s">
        <v>170</v>
      </c>
      <c r="P19" s="122" t="s">
        <v>328</v>
      </c>
      <c r="Q19" s="27"/>
    </row>
    <row r="20" spans="1:17" ht="113.25" customHeight="1" x14ac:dyDescent="0.25">
      <c r="A20" s="160"/>
      <c r="B20" s="38">
        <v>10</v>
      </c>
      <c r="C20" s="33" t="s">
        <v>329</v>
      </c>
      <c r="D20" s="30" t="s">
        <v>330</v>
      </c>
      <c r="E20" s="30" t="s">
        <v>181</v>
      </c>
      <c r="F20" s="25"/>
      <c r="G20" s="25" t="s">
        <v>309</v>
      </c>
      <c r="H20" s="25">
        <v>2</v>
      </c>
      <c r="I20" s="25">
        <v>2</v>
      </c>
      <c r="J20" s="25">
        <v>2</v>
      </c>
      <c r="K20" s="25">
        <v>6</v>
      </c>
      <c r="L20" s="25" t="s">
        <v>310</v>
      </c>
      <c r="M20" s="26" t="s">
        <v>198</v>
      </c>
      <c r="N20" s="26" t="s">
        <v>240</v>
      </c>
      <c r="O20" s="26" t="s">
        <v>170</v>
      </c>
      <c r="P20" s="94" t="s">
        <v>525</v>
      </c>
      <c r="Q20" s="27"/>
    </row>
    <row r="21" spans="1:17" ht="147.75" customHeight="1" x14ac:dyDescent="0.25">
      <c r="A21" s="160"/>
      <c r="B21" s="38">
        <v>11</v>
      </c>
      <c r="C21" s="33" t="s">
        <v>331</v>
      </c>
      <c r="D21" s="30" t="s">
        <v>536</v>
      </c>
      <c r="E21" s="30" t="s">
        <v>166</v>
      </c>
      <c r="F21" s="25" t="s">
        <v>309</v>
      </c>
      <c r="G21" s="25"/>
      <c r="H21" s="25">
        <v>3</v>
      </c>
      <c r="I21" s="25">
        <v>2</v>
      </c>
      <c r="J21" s="25">
        <v>3</v>
      </c>
      <c r="K21" s="25">
        <v>8</v>
      </c>
      <c r="L21" s="25" t="s">
        <v>313</v>
      </c>
      <c r="M21" s="26" t="s">
        <v>202</v>
      </c>
      <c r="N21" s="26" t="s">
        <v>203</v>
      </c>
      <c r="O21" s="26" t="s">
        <v>170</v>
      </c>
      <c r="P21" s="95" t="s">
        <v>317</v>
      </c>
      <c r="Q21" s="27"/>
    </row>
    <row r="22" spans="1:17" ht="137.25" customHeight="1" x14ac:dyDescent="0.25">
      <c r="A22" s="160"/>
      <c r="B22" s="38">
        <v>12</v>
      </c>
      <c r="C22" s="33" t="s">
        <v>332</v>
      </c>
      <c r="D22" s="30" t="s">
        <v>537</v>
      </c>
      <c r="E22" s="30" t="s">
        <v>181</v>
      </c>
      <c r="F22" s="25" t="s">
        <v>333</v>
      </c>
      <c r="G22" s="25" t="s">
        <v>309</v>
      </c>
      <c r="H22" s="25">
        <v>3</v>
      </c>
      <c r="I22" s="25">
        <v>2</v>
      </c>
      <c r="J22" s="25">
        <v>2</v>
      </c>
      <c r="K22" s="25">
        <v>7</v>
      </c>
      <c r="L22" s="25" t="s">
        <v>313</v>
      </c>
      <c r="M22" s="26" t="s">
        <v>198</v>
      </c>
      <c r="N22" s="26" t="s">
        <v>231</v>
      </c>
      <c r="O22" s="26" t="s">
        <v>170</v>
      </c>
      <c r="P22" s="94" t="s">
        <v>334</v>
      </c>
      <c r="Q22" s="27"/>
    </row>
    <row r="23" spans="1:17" ht="165" customHeight="1" x14ac:dyDescent="0.25">
      <c r="A23" s="160"/>
      <c r="B23" s="38">
        <v>13</v>
      </c>
      <c r="C23" s="32" t="s">
        <v>335</v>
      </c>
      <c r="D23" s="123" t="s">
        <v>336</v>
      </c>
      <c r="E23" s="31" t="s">
        <v>171</v>
      </c>
      <c r="F23" s="105" t="s">
        <v>309</v>
      </c>
      <c r="G23" s="105"/>
      <c r="H23" s="105">
        <v>3</v>
      </c>
      <c r="I23" s="105">
        <v>2</v>
      </c>
      <c r="J23" s="105">
        <v>3</v>
      </c>
      <c r="K23" s="105">
        <v>8</v>
      </c>
      <c r="L23" s="105" t="s">
        <v>313</v>
      </c>
      <c r="M23" s="108" t="s">
        <v>279</v>
      </c>
      <c r="N23" s="108" t="s">
        <v>216</v>
      </c>
      <c r="O23" s="108" t="s">
        <v>164</v>
      </c>
      <c r="P23" s="112" t="s">
        <v>337</v>
      </c>
      <c r="Q23" s="124"/>
    </row>
    <row r="24" spans="1:17" ht="124.5" customHeight="1" x14ac:dyDescent="0.25">
      <c r="A24" s="206" t="s">
        <v>338</v>
      </c>
      <c r="B24" s="38">
        <v>1</v>
      </c>
      <c r="C24" s="32" t="s">
        <v>339</v>
      </c>
      <c r="D24" s="30" t="s">
        <v>340</v>
      </c>
      <c r="E24" s="30" t="s">
        <v>166</v>
      </c>
      <c r="F24" s="25"/>
      <c r="G24" s="25" t="s">
        <v>309</v>
      </c>
      <c r="H24" s="25">
        <v>3</v>
      </c>
      <c r="I24" s="25">
        <v>3</v>
      </c>
      <c r="J24" s="25">
        <v>3</v>
      </c>
      <c r="K24" s="25">
        <v>9</v>
      </c>
      <c r="L24" s="25" t="s">
        <v>313</v>
      </c>
      <c r="M24" s="26" t="s">
        <v>167</v>
      </c>
      <c r="N24" s="26" t="s">
        <v>163</v>
      </c>
      <c r="O24" s="26" t="s">
        <v>164</v>
      </c>
      <c r="P24" s="94" t="s">
        <v>341</v>
      </c>
      <c r="Q24" s="27"/>
    </row>
    <row r="25" spans="1:17" ht="97.5" customHeight="1" x14ac:dyDescent="0.25">
      <c r="A25" s="206"/>
      <c r="B25" s="34">
        <v>2</v>
      </c>
      <c r="C25" s="33" t="s">
        <v>568</v>
      </c>
      <c r="D25" s="30" t="s">
        <v>569</v>
      </c>
      <c r="E25" s="30" t="s">
        <v>166</v>
      </c>
      <c r="F25" s="25"/>
      <c r="G25" s="25" t="s">
        <v>309</v>
      </c>
      <c r="H25" s="25">
        <v>3</v>
      </c>
      <c r="I25" s="25">
        <v>3</v>
      </c>
      <c r="J25" s="25">
        <v>3</v>
      </c>
      <c r="K25" s="25">
        <v>9</v>
      </c>
      <c r="L25" s="25" t="s">
        <v>313</v>
      </c>
      <c r="M25" s="26" t="s">
        <v>167</v>
      </c>
      <c r="N25" s="26" t="s">
        <v>163</v>
      </c>
      <c r="O25" s="26" t="s">
        <v>170</v>
      </c>
      <c r="P25" s="98" t="s">
        <v>342</v>
      </c>
      <c r="Q25" s="27"/>
    </row>
    <row r="26" spans="1:17" ht="105" x14ac:dyDescent="0.25">
      <c r="A26" s="207"/>
      <c r="B26" s="38">
        <v>3</v>
      </c>
      <c r="C26" s="29" t="s">
        <v>343</v>
      </c>
      <c r="D26" s="30" t="s">
        <v>344</v>
      </c>
      <c r="E26" s="30" t="s">
        <v>171</v>
      </c>
      <c r="F26" s="25" t="s">
        <v>309</v>
      </c>
      <c r="G26" s="25"/>
      <c r="H26" s="25">
        <v>3</v>
      </c>
      <c r="I26" s="25">
        <v>2</v>
      </c>
      <c r="J26" s="25">
        <v>2</v>
      </c>
      <c r="K26" s="25">
        <v>7</v>
      </c>
      <c r="L26" s="25" t="s">
        <v>313</v>
      </c>
      <c r="M26" s="26" t="s">
        <v>258</v>
      </c>
      <c r="N26" s="26" t="s">
        <v>173</v>
      </c>
      <c r="O26" s="26" t="s">
        <v>205</v>
      </c>
      <c r="P26" s="95" t="s">
        <v>317</v>
      </c>
      <c r="Q26" s="27"/>
    </row>
    <row r="27" spans="1:17" ht="120" x14ac:dyDescent="0.25">
      <c r="A27" s="207"/>
      <c r="B27" s="38">
        <v>4</v>
      </c>
      <c r="C27" s="29" t="s">
        <v>345</v>
      </c>
      <c r="D27" s="29" t="s">
        <v>346</v>
      </c>
      <c r="E27" s="30" t="s">
        <v>171</v>
      </c>
      <c r="F27" s="25" t="s">
        <v>309</v>
      </c>
      <c r="G27" s="25"/>
      <c r="H27" s="25">
        <v>3</v>
      </c>
      <c r="I27" s="25">
        <v>3</v>
      </c>
      <c r="J27" s="25">
        <v>2</v>
      </c>
      <c r="K27" s="25">
        <v>8</v>
      </c>
      <c r="L27" s="25" t="s">
        <v>313</v>
      </c>
      <c r="M27" s="26" t="s">
        <v>250</v>
      </c>
      <c r="N27" s="26" t="s">
        <v>178</v>
      </c>
      <c r="O27" s="26" t="s">
        <v>164</v>
      </c>
      <c r="P27" s="95" t="s">
        <v>317</v>
      </c>
      <c r="Q27" s="27"/>
    </row>
    <row r="28" spans="1:17" ht="135" x14ac:dyDescent="0.25">
      <c r="A28" s="207"/>
      <c r="B28" s="38">
        <v>5</v>
      </c>
      <c r="C28" s="29" t="s">
        <v>347</v>
      </c>
      <c r="D28" s="29" t="s">
        <v>348</v>
      </c>
      <c r="E28" s="30" t="s">
        <v>171</v>
      </c>
      <c r="F28" s="25" t="s">
        <v>309</v>
      </c>
      <c r="G28" s="25"/>
      <c r="H28" s="25">
        <v>3</v>
      </c>
      <c r="I28" s="25">
        <v>3</v>
      </c>
      <c r="J28" s="25">
        <v>2</v>
      </c>
      <c r="K28" s="25">
        <v>8</v>
      </c>
      <c r="L28" s="25" t="s">
        <v>313</v>
      </c>
      <c r="M28" s="108" t="s">
        <v>227</v>
      </c>
      <c r="N28" s="108" t="s">
        <v>188</v>
      </c>
      <c r="O28" s="26" t="s">
        <v>205</v>
      </c>
      <c r="P28" s="95" t="s">
        <v>317</v>
      </c>
      <c r="Q28" s="27"/>
    </row>
    <row r="29" spans="1:17" ht="315" x14ac:dyDescent="0.25">
      <c r="A29" s="207"/>
      <c r="B29" s="38">
        <v>6</v>
      </c>
      <c r="C29" s="29" t="s">
        <v>538</v>
      </c>
      <c r="D29" s="29" t="s">
        <v>570</v>
      </c>
      <c r="E29" s="30" t="s">
        <v>166</v>
      </c>
      <c r="F29" s="25" t="s">
        <v>309</v>
      </c>
      <c r="G29" s="25"/>
      <c r="H29" s="25">
        <v>3</v>
      </c>
      <c r="I29" s="25">
        <v>3</v>
      </c>
      <c r="J29" s="25">
        <v>2</v>
      </c>
      <c r="K29" s="25">
        <v>8</v>
      </c>
      <c r="L29" s="25" t="s">
        <v>313</v>
      </c>
      <c r="M29" s="26" t="s">
        <v>167</v>
      </c>
      <c r="N29" s="26" t="s">
        <v>163</v>
      </c>
      <c r="O29" s="26" t="s">
        <v>205</v>
      </c>
      <c r="P29" s="95" t="s">
        <v>317</v>
      </c>
      <c r="Q29" s="27"/>
    </row>
    <row r="30" spans="1:17" ht="102" customHeight="1" x14ac:dyDescent="0.25">
      <c r="A30" s="207"/>
      <c r="B30" s="38">
        <v>7</v>
      </c>
      <c r="C30" s="32" t="s">
        <v>349</v>
      </c>
      <c r="D30" s="32" t="s">
        <v>350</v>
      </c>
      <c r="E30" s="31" t="s">
        <v>171</v>
      </c>
      <c r="F30" s="105" t="s">
        <v>351</v>
      </c>
      <c r="G30" s="105"/>
      <c r="H30" s="105">
        <v>3</v>
      </c>
      <c r="I30" s="105">
        <v>2</v>
      </c>
      <c r="J30" s="105">
        <v>3</v>
      </c>
      <c r="K30" s="105">
        <v>8</v>
      </c>
      <c r="L30" s="105" t="s">
        <v>313</v>
      </c>
      <c r="M30" s="108" t="s">
        <v>227</v>
      </c>
      <c r="N30" s="108" t="s">
        <v>237</v>
      </c>
      <c r="O30" s="108" t="s">
        <v>205</v>
      </c>
      <c r="P30" s="112" t="s">
        <v>337</v>
      </c>
      <c r="Q30" s="27"/>
    </row>
    <row r="31" spans="1:17" ht="114.75" customHeight="1" x14ac:dyDescent="0.25">
      <c r="A31" s="207"/>
      <c r="B31" s="38">
        <v>8</v>
      </c>
      <c r="C31" s="32" t="s">
        <v>352</v>
      </c>
      <c r="D31" s="31" t="s">
        <v>571</v>
      </c>
      <c r="E31" s="31" t="s">
        <v>171</v>
      </c>
      <c r="F31" s="105" t="s">
        <v>351</v>
      </c>
      <c r="G31" s="105"/>
      <c r="H31" s="105">
        <v>2</v>
      </c>
      <c r="I31" s="105">
        <v>2</v>
      </c>
      <c r="J31" s="105">
        <v>2</v>
      </c>
      <c r="K31" s="105">
        <v>6</v>
      </c>
      <c r="L31" s="105" t="s">
        <v>310</v>
      </c>
      <c r="M31" s="108" t="s">
        <v>227</v>
      </c>
      <c r="N31" s="108" t="s">
        <v>188</v>
      </c>
      <c r="O31" s="108" t="s">
        <v>205</v>
      </c>
      <c r="P31" s="112" t="s">
        <v>317</v>
      </c>
      <c r="Q31" s="27"/>
    </row>
    <row r="32" spans="1:17" ht="149.25" customHeight="1" x14ac:dyDescent="0.25">
      <c r="A32" s="206"/>
      <c r="B32" s="38">
        <v>9</v>
      </c>
      <c r="C32" s="32" t="s">
        <v>539</v>
      </c>
      <c r="D32" s="31" t="s">
        <v>572</v>
      </c>
      <c r="E32" s="31" t="s">
        <v>171</v>
      </c>
      <c r="F32" s="105" t="s">
        <v>309</v>
      </c>
      <c r="G32" s="105"/>
      <c r="H32" s="105">
        <v>3</v>
      </c>
      <c r="I32" s="105">
        <v>3</v>
      </c>
      <c r="J32" s="105">
        <v>2</v>
      </c>
      <c r="K32" s="105">
        <v>8</v>
      </c>
      <c r="L32" s="105" t="s">
        <v>313</v>
      </c>
      <c r="M32" s="108" t="s">
        <v>248</v>
      </c>
      <c r="N32" s="108" t="s">
        <v>178</v>
      </c>
      <c r="O32" s="108" t="s">
        <v>205</v>
      </c>
      <c r="P32" s="112" t="s">
        <v>317</v>
      </c>
      <c r="Q32" s="27"/>
    </row>
    <row r="33" spans="1:17" ht="157.5" customHeight="1" x14ac:dyDescent="0.25">
      <c r="A33" s="206"/>
      <c r="B33" s="38">
        <v>10</v>
      </c>
      <c r="C33" s="104" t="s">
        <v>540</v>
      </c>
      <c r="D33" s="103" t="s">
        <v>353</v>
      </c>
      <c r="E33" s="99" t="s">
        <v>181</v>
      </c>
      <c r="F33" s="100" t="s">
        <v>309</v>
      </c>
      <c r="G33" s="25"/>
      <c r="H33" s="25">
        <v>3</v>
      </c>
      <c r="I33" s="25">
        <v>2</v>
      </c>
      <c r="J33" s="25">
        <v>1</v>
      </c>
      <c r="K33" s="25">
        <v>6</v>
      </c>
      <c r="L33" s="25" t="s">
        <v>310</v>
      </c>
      <c r="M33" s="101" t="s">
        <v>167</v>
      </c>
      <c r="N33" s="26" t="s">
        <v>240</v>
      </c>
      <c r="O33" s="26" t="s">
        <v>205</v>
      </c>
      <c r="P33" s="112" t="s">
        <v>317</v>
      </c>
      <c r="Q33" s="27"/>
    </row>
    <row r="34" spans="1:17" ht="220.5" customHeight="1" x14ac:dyDescent="0.25">
      <c r="A34" s="200" t="s">
        <v>354</v>
      </c>
      <c r="B34" s="38">
        <v>1</v>
      </c>
      <c r="C34" s="102" t="s">
        <v>553</v>
      </c>
      <c r="D34" s="30" t="s">
        <v>554</v>
      </c>
      <c r="E34" s="30" t="s">
        <v>166</v>
      </c>
      <c r="F34" s="25"/>
      <c r="G34" s="20" t="s">
        <v>309</v>
      </c>
      <c r="H34" s="25">
        <v>2</v>
      </c>
      <c r="I34" s="25">
        <v>2</v>
      </c>
      <c r="J34" s="25">
        <v>2</v>
      </c>
      <c r="K34" s="25">
        <v>6</v>
      </c>
      <c r="L34" s="25" t="s">
        <v>310</v>
      </c>
      <c r="M34" s="26" t="s">
        <v>265</v>
      </c>
      <c r="N34" s="26" t="s">
        <v>207</v>
      </c>
      <c r="O34" s="26" t="s">
        <v>170</v>
      </c>
      <c r="P34" s="94" t="s">
        <v>355</v>
      </c>
      <c r="Q34" s="27"/>
    </row>
    <row r="35" spans="1:17" ht="227.25" customHeight="1" x14ac:dyDescent="0.25">
      <c r="A35" s="201"/>
      <c r="B35" s="38">
        <v>2</v>
      </c>
      <c r="C35" s="102" t="s">
        <v>524</v>
      </c>
      <c r="D35" s="31" t="s">
        <v>356</v>
      </c>
      <c r="E35" s="30" t="s">
        <v>166</v>
      </c>
      <c r="F35" s="25" t="s">
        <v>309</v>
      </c>
      <c r="G35" s="25"/>
      <c r="H35" s="25">
        <v>2</v>
      </c>
      <c r="I35" s="25">
        <v>2</v>
      </c>
      <c r="J35" s="25">
        <v>2</v>
      </c>
      <c r="K35" s="25">
        <v>6</v>
      </c>
      <c r="L35" s="25" t="s">
        <v>310</v>
      </c>
      <c r="M35" s="26" t="s">
        <v>256</v>
      </c>
      <c r="N35" s="26" t="s">
        <v>173</v>
      </c>
      <c r="O35" s="26" t="s">
        <v>205</v>
      </c>
      <c r="P35" s="95" t="s">
        <v>317</v>
      </c>
      <c r="Q35" s="27"/>
    </row>
    <row r="36" spans="1:17" ht="136.5" customHeight="1" x14ac:dyDescent="0.25">
      <c r="A36" s="202"/>
      <c r="B36" s="38">
        <v>3</v>
      </c>
      <c r="C36" s="104" t="s">
        <v>357</v>
      </c>
      <c r="D36" s="103" t="s">
        <v>358</v>
      </c>
      <c r="E36" s="103" t="s">
        <v>166</v>
      </c>
      <c r="F36" s="25" t="s">
        <v>309</v>
      </c>
      <c r="G36" s="25"/>
      <c r="H36" s="25">
        <v>3</v>
      </c>
      <c r="I36" s="25">
        <v>3</v>
      </c>
      <c r="J36" s="25">
        <v>3</v>
      </c>
      <c r="K36" s="25">
        <v>9</v>
      </c>
      <c r="L36" s="25" t="s">
        <v>313</v>
      </c>
      <c r="M36" s="26" t="s">
        <v>273</v>
      </c>
      <c r="N36" s="26" t="s">
        <v>207</v>
      </c>
      <c r="O36" s="26" t="s">
        <v>170</v>
      </c>
      <c r="P36" s="95" t="s">
        <v>317</v>
      </c>
      <c r="Q36" s="27"/>
    </row>
    <row r="37" spans="1:17" ht="102" customHeight="1" x14ac:dyDescent="0.25">
      <c r="A37" s="206" t="s">
        <v>359</v>
      </c>
      <c r="B37" s="38">
        <v>1</v>
      </c>
      <c r="C37" s="78" t="s">
        <v>360</v>
      </c>
      <c r="D37" s="29" t="s">
        <v>361</v>
      </c>
      <c r="E37" s="30" t="s">
        <v>166</v>
      </c>
      <c r="F37" s="25"/>
      <c r="G37" s="25" t="s">
        <v>309</v>
      </c>
      <c r="H37" s="25">
        <v>3</v>
      </c>
      <c r="I37" s="25">
        <v>2</v>
      </c>
      <c r="J37" s="25">
        <v>1</v>
      </c>
      <c r="K37" s="25">
        <v>6</v>
      </c>
      <c r="L37" s="25" t="s">
        <v>310</v>
      </c>
      <c r="M37" s="26" t="s">
        <v>198</v>
      </c>
      <c r="N37" s="26" t="s">
        <v>240</v>
      </c>
      <c r="O37" s="26" t="s">
        <v>170</v>
      </c>
      <c r="P37" s="122" t="s">
        <v>573</v>
      </c>
      <c r="Q37" s="27"/>
    </row>
    <row r="38" spans="1:17" ht="183" customHeight="1" x14ac:dyDescent="0.25">
      <c r="A38" s="206"/>
      <c r="B38" s="38">
        <v>2</v>
      </c>
      <c r="C38" s="32" t="s">
        <v>362</v>
      </c>
      <c r="D38" s="32" t="s">
        <v>541</v>
      </c>
      <c r="E38" s="30" t="s">
        <v>166</v>
      </c>
      <c r="F38" s="25"/>
      <c r="G38" s="25" t="s">
        <v>309</v>
      </c>
      <c r="H38" s="25">
        <v>2</v>
      </c>
      <c r="I38" s="25">
        <v>2</v>
      </c>
      <c r="J38" s="25">
        <v>2</v>
      </c>
      <c r="K38" s="25">
        <v>6</v>
      </c>
      <c r="L38" s="25" t="s">
        <v>310</v>
      </c>
      <c r="M38" s="26" t="s">
        <v>267</v>
      </c>
      <c r="N38" s="26" t="s">
        <v>210</v>
      </c>
      <c r="O38" s="26" t="s">
        <v>170</v>
      </c>
      <c r="P38" s="94" t="s">
        <v>328</v>
      </c>
      <c r="Q38" s="27"/>
    </row>
    <row r="39" spans="1:17" ht="180" x14ac:dyDescent="0.25">
      <c r="A39" s="206"/>
      <c r="B39" s="38">
        <v>3</v>
      </c>
      <c r="C39" s="33" t="s">
        <v>363</v>
      </c>
      <c r="D39" s="30" t="s">
        <v>364</v>
      </c>
      <c r="E39" s="30" t="s">
        <v>166</v>
      </c>
      <c r="F39" s="25" t="s">
        <v>309</v>
      </c>
      <c r="G39" s="25"/>
      <c r="H39" s="25">
        <v>3</v>
      </c>
      <c r="I39" s="25">
        <v>2</v>
      </c>
      <c r="J39" s="25">
        <v>3</v>
      </c>
      <c r="K39" s="25">
        <v>8</v>
      </c>
      <c r="L39" s="25" t="s">
        <v>313</v>
      </c>
      <c r="M39" s="26" t="s">
        <v>198</v>
      </c>
      <c r="N39" s="26" t="s">
        <v>240</v>
      </c>
      <c r="O39" s="26" t="s">
        <v>205</v>
      </c>
      <c r="P39" s="95" t="s">
        <v>317</v>
      </c>
      <c r="Q39" s="27"/>
    </row>
    <row r="40" spans="1:17" ht="135" x14ac:dyDescent="0.25">
      <c r="A40" s="206"/>
      <c r="B40" s="38">
        <v>4</v>
      </c>
      <c r="C40" s="113" t="s">
        <v>365</v>
      </c>
      <c r="D40" s="113" t="s">
        <v>366</v>
      </c>
      <c r="E40" s="30" t="s">
        <v>166</v>
      </c>
      <c r="F40" s="25" t="s">
        <v>309</v>
      </c>
      <c r="G40" s="25"/>
      <c r="H40" s="25">
        <v>3</v>
      </c>
      <c r="I40" s="25">
        <v>2</v>
      </c>
      <c r="J40" s="25">
        <v>3</v>
      </c>
      <c r="K40" s="25">
        <v>8</v>
      </c>
      <c r="L40" s="25" t="s">
        <v>313</v>
      </c>
      <c r="M40" s="26" t="s">
        <v>198</v>
      </c>
      <c r="N40" s="26" t="s">
        <v>240</v>
      </c>
      <c r="O40" s="26" t="s">
        <v>205</v>
      </c>
      <c r="P40" s="95" t="s">
        <v>317</v>
      </c>
      <c r="Q40" s="27"/>
    </row>
    <row r="41" spans="1:17" ht="90" x14ac:dyDescent="0.25">
      <c r="A41" s="206"/>
      <c r="B41" s="38">
        <v>5</v>
      </c>
      <c r="C41" s="33" t="s">
        <v>367</v>
      </c>
      <c r="D41" s="103" t="s">
        <v>368</v>
      </c>
      <c r="E41" s="30" t="s">
        <v>181</v>
      </c>
      <c r="F41" s="25" t="s">
        <v>309</v>
      </c>
      <c r="G41" s="25"/>
      <c r="H41" s="25">
        <v>3</v>
      </c>
      <c r="I41" s="25">
        <v>3</v>
      </c>
      <c r="J41" s="25">
        <v>1</v>
      </c>
      <c r="K41" s="25">
        <v>7</v>
      </c>
      <c r="L41" s="25" t="s">
        <v>313</v>
      </c>
      <c r="M41" s="26" t="s">
        <v>198</v>
      </c>
      <c r="N41" s="26" t="s">
        <v>240</v>
      </c>
      <c r="O41" s="26" t="s">
        <v>170</v>
      </c>
      <c r="P41" s="95" t="s">
        <v>317</v>
      </c>
      <c r="Q41" s="27"/>
    </row>
    <row r="42" spans="1:17" ht="126" customHeight="1" x14ac:dyDescent="0.25">
      <c r="A42" s="206"/>
      <c r="B42" s="38">
        <v>6</v>
      </c>
      <c r="C42" s="102" t="s">
        <v>542</v>
      </c>
      <c r="D42" s="31" t="s">
        <v>532</v>
      </c>
      <c r="E42" s="30" t="s">
        <v>166</v>
      </c>
      <c r="F42" s="25"/>
      <c r="G42" s="25" t="s">
        <v>351</v>
      </c>
      <c r="H42" s="25">
        <v>3</v>
      </c>
      <c r="I42" s="25">
        <v>3</v>
      </c>
      <c r="J42" s="25">
        <v>2</v>
      </c>
      <c r="K42" s="25">
        <v>8</v>
      </c>
      <c r="L42" s="25" t="s">
        <v>313</v>
      </c>
      <c r="M42" s="26" t="s">
        <v>194</v>
      </c>
      <c r="N42" s="26" t="s">
        <v>228</v>
      </c>
      <c r="O42" s="26" t="s">
        <v>170</v>
      </c>
      <c r="P42" s="95" t="s">
        <v>369</v>
      </c>
      <c r="Q42" s="27"/>
    </row>
    <row r="43" spans="1:17" ht="150" x14ac:dyDescent="0.25">
      <c r="A43" s="206"/>
      <c r="B43" s="38">
        <v>7</v>
      </c>
      <c r="C43" s="102" t="s">
        <v>543</v>
      </c>
      <c r="D43" s="31" t="s">
        <v>370</v>
      </c>
      <c r="E43" s="30" t="s">
        <v>166</v>
      </c>
      <c r="F43" s="25"/>
      <c r="G43" s="25" t="s">
        <v>309</v>
      </c>
      <c r="H43" s="25">
        <v>3</v>
      </c>
      <c r="I43" s="25">
        <v>3</v>
      </c>
      <c r="J43" s="25">
        <v>3</v>
      </c>
      <c r="K43" s="25">
        <v>9</v>
      </c>
      <c r="L43" s="25" t="s">
        <v>313</v>
      </c>
      <c r="M43" s="26" t="s">
        <v>198</v>
      </c>
      <c r="N43" s="26" t="s">
        <v>231</v>
      </c>
      <c r="O43" s="26" t="s">
        <v>170</v>
      </c>
      <c r="P43" s="95" t="s">
        <v>371</v>
      </c>
      <c r="Q43" s="27"/>
    </row>
    <row r="44" spans="1:17" ht="78.75" customHeight="1" x14ac:dyDescent="0.25">
      <c r="A44" s="206"/>
      <c r="B44" s="38">
        <v>8</v>
      </c>
      <c r="C44" s="110" t="s">
        <v>528</v>
      </c>
      <c r="D44" s="102" t="s">
        <v>529</v>
      </c>
      <c r="E44" s="31" t="s">
        <v>166</v>
      </c>
      <c r="F44" s="105"/>
      <c r="G44" s="105" t="s">
        <v>309</v>
      </c>
      <c r="H44" s="105">
        <v>2</v>
      </c>
      <c r="I44" s="105">
        <v>2</v>
      </c>
      <c r="J44" s="105">
        <v>2</v>
      </c>
      <c r="K44" s="105">
        <v>6</v>
      </c>
      <c r="L44" s="105" t="s">
        <v>310</v>
      </c>
      <c r="M44" s="108" t="s">
        <v>279</v>
      </c>
      <c r="N44" s="130" t="s">
        <v>216</v>
      </c>
      <c r="O44" s="130" t="s">
        <v>170</v>
      </c>
      <c r="P44" s="131" t="s">
        <v>328</v>
      </c>
      <c r="Q44" s="27"/>
    </row>
    <row r="45" spans="1:17" ht="195" x14ac:dyDescent="0.25">
      <c r="A45" s="206"/>
      <c r="B45" s="38">
        <v>9</v>
      </c>
      <c r="C45" s="32" t="s">
        <v>372</v>
      </c>
      <c r="D45" s="31" t="s">
        <v>373</v>
      </c>
      <c r="E45" s="31" t="s">
        <v>166</v>
      </c>
      <c r="F45" s="105"/>
      <c r="G45" s="105" t="s">
        <v>309</v>
      </c>
      <c r="H45" s="105">
        <v>2</v>
      </c>
      <c r="I45" s="105">
        <v>3</v>
      </c>
      <c r="J45" s="105">
        <v>1</v>
      </c>
      <c r="K45" s="105"/>
      <c r="L45" s="105" t="s">
        <v>374</v>
      </c>
      <c r="M45" s="108" t="s">
        <v>167</v>
      </c>
      <c r="N45" s="108" t="s">
        <v>163</v>
      </c>
      <c r="O45" s="26" t="s">
        <v>170</v>
      </c>
      <c r="P45" s="94" t="s">
        <v>375</v>
      </c>
      <c r="Q45" s="27"/>
    </row>
    <row r="46" spans="1:17" ht="89.25" customHeight="1" x14ac:dyDescent="0.25">
      <c r="A46" s="206" t="s">
        <v>376</v>
      </c>
      <c r="B46" s="38">
        <v>1</v>
      </c>
      <c r="C46" s="33" t="s">
        <v>377</v>
      </c>
      <c r="D46" s="30" t="s">
        <v>574</v>
      </c>
      <c r="E46" s="30" t="s">
        <v>186</v>
      </c>
      <c r="F46" s="25"/>
      <c r="G46" s="25" t="s">
        <v>309</v>
      </c>
      <c r="H46" s="25">
        <v>1</v>
      </c>
      <c r="I46" s="25">
        <v>1</v>
      </c>
      <c r="J46" s="25">
        <v>1</v>
      </c>
      <c r="K46" s="25">
        <v>3</v>
      </c>
      <c r="L46" s="25" t="s">
        <v>374</v>
      </c>
      <c r="M46" s="26" t="s">
        <v>272</v>
      </c>
      <c r="N46" s="26" t="s">
        <v>219</v>
      </c>
      <c r="O46" s="26" t="s">
        <v>205</v>
      </c>
      <c r="P46" s="129" t="s">
        <v>522</v>
      </c>
      <c r="Q46" s="27"/>
    </row>
    <row r="47" spans="1:17" ht="87" customHeight="1" x14ac:dyDescent="0.25">
      <c r="A47" s="206"/>
      <c r="B47" s="38">
        <v>2</v>
      </c>
      <c r="C47" s="33" t="s">
        <v>378</v>
      </c>
      <c r="D47" s="30" t="s">
        <v>379</v>
      </c>
      <c r="E47" s="30" t="s">
        <v>166</v>
      </c>
      <c r="F47" s="25" t="s">
        <v>309</v>
      </c>
      <c r="G47" s="25"/>
      <c r="H47" s="25">
        <v>3</v>
      </c>
      <c r="I47" s="25">
        <v>3</v>
      </c>
      <c r="J47" s="25">
        <v>3</v>
      </c>
      <c r="K47" s="25">
        <v>9</v>
      </c>
      <c r="L47" s="25" t="s">
        <v>313</v>
      </c>
      <c r="M47" s="26" t="s">
        <v>198</v>
      </c>
      <c r="N47" s="26" t="s">
        <v>240</v>
      </c>
      <c r="O47" s="26" t="s">
        <v>170</v>
      </c>
      <c r="P47" s="95" t="s">
        <v>317</v>
      </c>
      <c r="Q47" s="27"/>
    </row>
    <row r="48" spans="1:17" ht="168" customHeight="1" x14ac:dyDescent="0.25">
      <c r="A48" s="206" t="s">
        <v>380</v>
      </c>
      <c r="B48" s="38">
        <v>1</v>
      </c>
      <c r="C48" s="110" t="s">
        <v>381</v>
      </c>
      <c r="D48" s="123" t="s">
        <v>544</v>
      </c>
      <c r="E48" s="30" t="s">
        <v>171</v>
      </c>
      <c r="F48" s="25"/>
      <c r="G48" s="25" t="s">
        <v>309</v>
      </c>
      <c r="H48" s="25">
        <v>3</v>
      </c>
      <c r="I48" s="25">
        <v>3</v>
      </c>
      <c r="J48" s="25">
        <v>3</v>
      </c>
      <c r="K48" s="25">
        <v>9</v>
      </c>
      <c r="L48" s="25" t="s">
        <v>313</v>
      </c>
      <c r="M48" s="26" t="s">
        <v>252</v>
      </c>
      <c r="N48" s="26" t="s">
        <v>192</v>
      </c>
      <c r="O48" s="26" t="s">
        <v>170</v>
      </c>
      <c r="P48" s="94" t="s">
        <v>382</v>
      </c>
      <c r="Q48" s="27"/>
    </row>
    <row r="49" spans="1:17" ht="167.25" customHeight="1" x14ac:dyDescent="0.25">
      <c r="A49" s="206"/>
      <c r="B49" s="38">
        <v>2</v>
      </c>
      <c r="C49" s="78" t="s">
        <v>383</v>
      </c>
      <c r="D49" s="125" t="s">
        <v>384</v>
      </c>
      <c r="E49" s="30" t="s">
        <v>166</v>
      </c>
      <c r="F49" s="25"/>
      <c r="G49" s="25" t="s">
        <v>309</v>
      </c>
      <c r="H49" s="25">
        <v>3</v>
      </c>
      <c r="I49" s="25">
        <v>2</v>
      </c>
      <c r="J49" s="25">
        <v>2</v>
      </c>
      <c r="K49" s="25">
        <v>7</v>
      </c>
      <c r="L49" s="25" t="s">
        <v>313</v>
      </c>
      <c r="M49" s="26" t="s">
        <v>262</v>
      </c>
      <c r="N49" s="26" t="s">
        <v>168</v>
      </c>
      <c r="O49" s="26" t="s">
        <v>205</v>
      </c>
      <c r="P49" s="94" t="s">
        <v>328</v>
      </c>
      <c r="Q49" s="27"/>
    </row>
    <row r="50" spans="1:17" ht="167.25" customHeight="1" x14ac:dyDescent="0.25">
      <c r="A50" s="206"/>
      <c r="B50" s="38">
        <v>3</v>
      </c>
      <c r="C50" s="78" t="s">
        <v>385</v>
      </c>
      <c r="D50" s="30" t="s">
        <v>545</v>
      </c>
      <c r="E50" s="30" t="s">
        <v>166</v>
      </c>
      <c r="F50" s="25"/>
      <c r="G50" s="25" t="s">
        <v>309</v>
      </c>
      <c r="H50" s="25">
        <v>2</v>
      </c>
      <c r="I50" s="25">
        <v>2</v>
      </c>
      <c r="J50" s="25">
        <v>2</v>
      </c>
      <c r="K50" s="25">
        <v>6</v>
      </c>
      <c r="L50" s="25" t="s">
        <v>310</v>
      </c>
      <c r="M50" s="26" t="s">
        <v>246</v>
      </c>
      <c r="N50" s="26" t="s">
        <v>178</v>
      </c>
      <c r="O50" s="26" t="s">
        <v>205</v>
      </c>
      <c r="P50" s="94" t="s">
        <v>328</v>
      </c>
      <c r="Q50" s="27"/>
    </row>
    <row r="51" spans="1:17" ht="167.25" customHeight="1" x14ac:dyDescent="0.25">
      <c r="A51" s="206"/>
      <c r="B51" s="38">
        <v>4</v>
      </c>
      <c r="C51" s="110" t="s">
        <v>386</v>
      </c>
      <c r="D51" s="123" t="s">
        <v>387</v>
      </c>
      <c r="E51" s="31" t="s">
        <v>166</v>
      </c>
      <c r="F51" s="105"/>
      <c r="G51" s="105" t="s">
        <v>351</v>
      </c>
      <c r="H51" s="105">
        <v>2</v>
      </c>
      <c r="I51" s="105">
        <v>2</v>
      </c>
      <c r="J51" s="105">
        <v>2</v>
      </c>
      <c r="K51" s="105">
        <v>6</v>
      </c>
      <c r="L51" s="105" t="s">
        <v>310</v>
      </c>
      <c r="M51" s="108" t="s">
        <v>262</v>
      </c>
      <c r="N51" s="108" t="s">
        <v>168</v>
      </c>
      <c r="O51" s="108" t="s">
        <v>205</v>
      </c>
      <c r="P51" s="121" t="s">
        <v>388</v>
      </c>
      <c r="Q51" s="27"/>
    </row>
    <row r="52" spans="1:17" ht="176.25" customHeight="1" x14ac:dyDescent="0.25">
      <c r="A52" s="206"/>
      <c r="B52" s="38">
        <v>5</v>
      </c>
      <c r="C52" s="102" t="s">
        <v>389</v>
      </c>
      <c r="D52" s="31" t="s">
        <v>390</v>
      </c>
      <c r="E52" s="30" t="s">
        <v>166</v>
      </c>
      <c r="F52" s="25" t="s">
        <v>309</v>
      </c>
      <c r="G52" s="25"/>
      <c r="H52" s="25">
        <v>3</v>
      </c>
      <c r="I52" s="25">
        <v>3</v>
      </c>
      <c r="J52" s="25">
        <v>2</v>
      </c>
      <c r="K52" s="25">
        <v>8</v>
      </c>
      <c r="L52" s="25" t="s">
        <v>313</v>
      </c>
      <c r="M52" s="26" t="s">
        <v>262</v>
      </c>
      <c r="N52" s="26" t="s">
        <v>168</v>
      </c>
      <c r="O52" s="26" t="s">
        <v>205</v>
      </c>
      <c r="P52" s="95" t="s">
        <v>317</v>
      </c>
      <c r="Q52" s="27"/>
    </row>
    <row r="53" spans="1:17" ht="167.25" customHeight="1" x14ac:dyDescent="0.25">
      <c r="A53" s="206"/>
      <c r="B53" s="38">
        <v>6</v>
      </c>
      <c r="C53" s="32" t="s">
        <v>391</v>
      </c>
      <c r="D53" s="31" t="s">
        <v>392</v>
      </c>
      <c r="E53" s="31" t="s">
        <v>166</v>
      </c>
      <c r="F53" s="105" t="s">
        <v>309</v>
      </c>
      <c r="G53" s="105"/>
      <c r="H53" s="105">
        <v>3</v>
      </c>
      <c r="I53" s="105">
        <v>3</v>
      </c>
      <c r="J53" s="105">
        <v>3</v>
      </c>
      <c r="K53" s="105">
        <v>9</v>
      </c>
      <c r="L53" s="105" t="s">
        <v>313</v>
      </c>
      <c r="M53" s="108" t="s">
        <v>252</v>
      </c>
      <c r="N53" s="108" t="s">
        <v>192</v>
      </c>
      <c r="O53" s="108" t="s">
        <v>185</v>
      </c>
      <c r="P53" s="94" t="s">
        <v>328</v>
      </c>
      <c r="Q53" s="27"/>
    </row>
    <row r="54" spans="1:17" ht="195.75" customHeight="1" x14ac:dyDescent="0.25">
      <c r="A54" s="93" t="s">
        <v>393</v>
      </c>
      <c r="B54" s="38">
        <v>1</v>
      </c>
      <c r="C54" s="29" t="s">
        <v>394</v>
      </c>
      <c r="D54" s="30" t="s">
        <v>395</v>
      </c>
      <c r="E54" s="30" t="s">
        <v>166</v>
      </c>
      <c r="F54" s="25"/>
      <c r="G54" s="25" t="s">
        <v>309</v>
      </c>
      <c r="H54" s="25">
        <v>3</v>
      </c>
      <c r="I54" s="25">
        <v>3</v>
      </c>
      <c r="J54" s="25">
        <v>2</v>
      </c>
      <c r="K54" s="25">
        <v>8</v>
      </c>
      <c r="L54" s="25" t="s">
        <v>313</v>
      </c>
      <c r="M54" s="26" t="s">
        <v>260</v>
      </c>
      <c r="N54" s="26" t="s">
        <v>216</v>
      </c>
      <c r="O54" s="26" t="s">
        <v>205</v>
      </c>
      <c r="P54" s="94" t="s">
        <v>396</v>
      </c>
      <c r="Q54" s="27"/>
    </row>
    <row r="55" spans="1:17" ht="210.75" customHeight="1" x14ac:dyDescent="0.25">
      <c r="A55" s="159" t="s">
        <v>397</v>
      </c>
      <c r="B55" s="38">
        <v>1</v>
      </c>
      <c r="C55" s="33" t="s">
        <v>398</v>
      </c>
      <c r="D55" s="30" t="s">
        <v>399</v>
      </c>
      <c r="E55" s="30" t="s">
        <v>166</v>
      </c>
      <c r="F55" s="25" t="s">
        <v>309</v>
      </c>
      <c r="G55" s="25"/>
      <c r="H55" s="25">
        <v>3</v>
      </c>
      <c r="I55" s="25">
        <v>3</v>
      </c>
      <c r="J55" s="25">
        <v>3</v>
      </c>
      <c r="K55" s="25">
        <v>9</v>
      </c>
      <c r="L55" s="25" t="s">
        <v>313</v>
      </c>
      <c r="M55" s="26" t="s">
        <v>267</v>
      </c>
      <c r="N55" s="26" t="s">
        <v>210</v>
      </c>
      <c r="O55" s="26" t="s">
        <v>205</v>
      </c>
      <c r="P55" s="95" t="s">
        <v>317</v>
      </c>
      <c r="Q55" s="27"/>
    </row>
    <row r="56" spans="1:17" ht="255.75" customHeight="1" x14ac:dyDescent="0.25">
      <c r="A56" s="160"/>
      <c r="B56" s="38">
        <v>2</v>
      </c>
      <c r="C56" s="33" t="s">
        <v>400</v>
      </c>
      <c r="D56" s="29" t="s">
        <v>401</v>
      </c>
      <c r="E56" s="30" t="s">
        <v>171</v>
      </c>
      <c r="F56" s="25" t="s">
        <v>309</v>
      </c>
      <c r="G56" s="25"/>
      <c r="H56" s="25">
        <v>3</v>
      </c>
      <c r="I56" s="25">
        <v>2</v>
      </c>
      <c r="J56" s="25">
        <v>2</v>
      </c>
      <c r="K56" s="25">
        <v>7</v>
      </c>
      <c r="L56" s="25" t="s">
        <v>313</v>
      </c>
      <c r="M56" s="26" t="s">
        <v>258</v>
      </c>
      <c r="N56" s="26" t="s">
        <v>173</v>
      </c>
      <c r="O56" s="26" t="s">
        <v>205</v>
      </c>
      <c r="P56" s="95" t="s">
        <v>317</v>
      </c>
      <c r="Q56" s="27"/>
    </row>
    <row r="57" spans="1:17" ht="135.75" customHeight="1" x14ac:dyDescent="0.25">
      <c r="A57" s="160"/>
      <c r="B57" s="38">
        <v>3</v>
      </c>
      <c r="C57" s="33" t="s">
        <v>402</v>
      </c>
      <c r="D57" s="30" t="s">
        <v>575</v>
      </c>
      <c r="E57" s="30" t="s">
        <v>171</v>
      </c>
      <c r="F57" s="25" t="s">
        <v>309</v>
      </c>
      <c r="G57" s="25"/>
      <c r="H57" s="25">
        <v>3</v>
      </c>
      <c r="I57" s="25">
        <v>3</v>
      </c>
      <c r="J57" s="25">
        <v>2</v>
      </c>
      <c r="K57" s="25">
        <v>8</v>
      </c>
      <c r="L57" s="25" t="s">
        <v>313</v>
      </c>
      <c r="M57" s="26" t="s">
        <v>198</v>
      </c>
      <c r="N57" s="26" t="s">
        <v>240</v>
      </c>
      <c r="O57" s="26" t="s">
        <v>205</v>
      </c>
      <c r="P57" s="95" t="s">
        <v>317</v>
      </c>
      <c r="Q57" s="27"/>
    </row>
    <row r="58" spans="1:17" ht="105" x14ac:dyDescent="0.25">
      <c r="A58" s="160"/>
      <c r="B58" s="38">
        <v>4</v>
      </c>
      <c r="C58" s="33" t="s">
        <v>546</v>
      </c>
      <c r="D58" s="30" t="s">
        <v>403</v>
      </c>
      <c r="E58" s="30" t="s">
        <v>171</v>
      </c>
      <c r="F58" s="25" t="s">
        <v>309</v>
      </c>
      <c r="G58" s="25"/>
      <c r="H58" s="25">
        <v>3</v>
      </c>
      <c r="I58" s="25">
        <v>3</v>
      </c>
      <c r="J58" s="25">
        <v>3</v>
      </c>
      <c r="K58" s="25">
        <v>9</v>
      </c>
      <c r="L58" s="25" t="s">
        <v>313</v>
      </c>
      <c r="M58" s="26" t="s">
        <v>177</v>
      </c>
      <c r="N58" s="26" t="s">
        <v>225</v>
      </c>
      <c r="O58" s="26" t="s">
        <v>170</v>
      </c>
      <c r="P58" s="95" t="s">
        <v>317</v>
      </c>
      <c r="Q58" s="27"/>
    </row>
    <row r="59" spans="1:17" ht="203.25" customHeight="1" x14ac:dyDescent="0.25">
      <c r="A59" s="160"/>
      <c r="B59" s="38">
        <v>5</v>
      </c>
      <c r="C59" s="33" t="s">
        <v>404</v>
      </c>
      <c r="D59" s="30" t="s">
        <v>405</v>
      </c>
      <c r="E59" s="30" t="s">
        <v>166</v>
      </c>
      <c r="F59" s="25" t="s">
        <v>309</v>
      </c>
      <c r="G59" s="25"/>
      <c r="H59" s="25">
        <v>3</v>
      </c>
      <c r="I59" s="25">
        <v>3</v>
      </c>
      <c r="J59" s="25">
        <v>3</v>
      </c>
      <c r="K59" s="25">
        <v>9</v>
      </c>
      <c r="L59" s="25" t="s">
        <v>313</v>
      </c>
      <c r="M59" s="26" t="s">
        <v>227</v>
      </c>
      <c r="N59" s="26" t="s">
        <v>188</v>
      </c>
      <c r="O59" s="26" t="s">
        <v>205</v>
      </c>
      <c r="P59" s="95" t="s">
        <v>317</v>
      </c>
      <c r="Q59" s="27"/>
    </row>
    <row r="60" spans="1:17" ht="90.75" customHeight="1" x14ac:dyDescent="0.25">
      <c r="A60" s="160"/>
      <c r="B60" s="38">
        <v>6</v>
      </c>
      <c r="C60" s="33" t="s">
        <v>406</v>
      </c>
      <c r="D60" s="30" t="s">
        <v>407</v>
      </c>
      <c r="E60" s="30" t="s">
        <v>171</v>
      </c>
      <c r="F60" s="25" t="s">
        <v>309</v>
      </c>
      <c r="G60" s="25"/>
      <c r="H60" s="25">
        <v>3</v>
      </c>
      <c r="I60" s="25">
        <v>3</v>
      </c>
      <c r="J60" s="25">
        <v>3</v>
      </c>
      <c r="K60" s="25">
        <v>9</v>
      </c>
      <c r="L60" s="25" t="s">
        <v>313</v>
      </c>
      <c r="M60" s="26" t="s">
        <v>227</v>
      </c>
      <c r="N60" s="26" t="s">
        <v>188</v>
      </c>
      <c r="O60" s="26" t="s">
        <v>205</v>
      </c>
      <c r="P60" s="95" t="s">
        <v>317</v>
      </c>
      <c r="Q60" s="27"/>
    </row>
    <row r="61" spans="1:17" ht="167.25" customHeight="1" x14ac:dyDescent="0.25">
      <c r="A61" s="160"/>
      <c r="B61" s="38">
        <v>7</v>
      </c>
      <c r="C61" s="33" t="s">
        <v>408</v>
      </c>
      <c r="D61" s="30" t="s">
        <v>409</v>
      </c>
      <c r="E61" s="30" t="s">
        <v>171</v>
      </c>
      <c r="F61" s="25" t="s">
        <v>309</v>
      </c>
      <c r="G61" s="25"/>
      <c r="H61" s="25">
        <v>3</v>
      </c>
      <c r="I61" s="25">
        <v>2</v>
      </c>
      <c r="J61" s="25">
        <v>2</v>
      </c>
      <c r="K61" s="25">
        <v>7</v>
      </c>
      <c r="L61" s="25" t="s">
        <v>313</v>
      </c>
      <c r="M61" s="26" t="s">
        <v>172</v>
      </c>
      <c r="N61" s="26" t="s">
        <v>225</v>
      </c>
      <c r="O61" s="26" t="s">
        <v>205</v>
      </c>
      <c r="P61" s="95" t="s">
        <v>317</v>
      </c>
      <c r="Q61" s="27"/>
    </row>
    <row r="62" spans="1:17" ht="164.25" customHeight="1" x14ac:dyDescent="0.25">
      <c r="A62" s="160"/>
      <c r="B62" s="38">
        <v>8</v>
      </c>
      <c r="C62" s="33" t="s">
        <v>410</v>
      </c>
      <c r="D62" s="30" t="s">
        <v>411</v>
      </c>
      <c r="E62" s="30" t="s">
        <v>166</v>
      </c>
      <c r="F62" s="25" t="s">
        <v>309</v>
      </c>
      <c r="G62" s="25"/>
      <c r="H62" s="25">
        <v>3</v>
      </c>
      <c r="I62" s="25">
        <v>2</v>
      </c>
      <c r="J62" s="25">
        <v>2</v>
      </c>
      <c r="K62" s="25">
        <v>7</v>
      </c>
      <c r="L62" s="25" t="s">
        <v>313</v>
      </c>
      <c r="M62" s="26" t="s">
        <v>244</v>
      </c>
      <c r="N62" s="26" t="s">
        <v>188</v>
      </c>
      <c r="O62" s="26" t="s">
        <v>205</v>
      </c>
      <c r="P62" s="95" t="s">
        <v>317</v>
      </c>
      <c r="Q62" s="27"/>
    </row>
    <row r="63" spans="1:17" ht="165" customHeight="1" x14ac:dyDescent="0.25">
      <c r="A63" s="160"/>
      <c r="B63" s="38">
        <v>9</v>
      </c>
      <c r="C63" s="102" t="s">
        <v>412</v>
      </c>
      <c r="D63" s="31" t="s">
        <v>576</v>
      </c>
      <c r="E63" s="31" t="s">
        <v>176</v>
      </c>
      <c r="F63" s="96"/>
      <c r="G63" s="105" t="s">
        <v>309</v>
      </c>
      <c r="H63" s="105"/>
      <c r="I63" s="105">
        <v>3</v>
      </c>
      <c r="J63" s="105">
        <v>2</v>
      </c>
      <c r="K63" s="105">
        <v>8</v>
      </c>
      <c r="L63" s="105" t="s">
        <v>313</v>
      </c>
      <c r="M63" s="108" t="s">
        <v>269</v>
      </c>
      <c r="N63" s="108" t="s">
        <v>210</v>
      </c>
      <c r="O63" s="26" t="s">
        <v>170</v>
      </c>
      <c r="P63" s="94" t="s">
        <v>413</v>
      </c>
      <c r="Q63" s="27"/>
    </row>
    <row r="64" spans="1:17" ht="120" x14ac:dyDescent="0.25">
      <c r="A64" s="160"/>
      <c r="B64" s="38">
        <v>10</v>
      </c>
      <c r="C64" s="102" t="s">
        <v>414</v>
      </c>
      <c r="D64" s="31" t="s">
        <v>415</v>
      </c>
      <c r="E64" s="31" t="s">
        <v>176</v>
      </c>
      <c r="F64" s="105" t="s">
        <v>309</v>
      </c>
      <c r="G64" s="105"/>
      <c r="H64" s="105">
        <v>2</v>
      </c>
      <c r="I64" s="105">
        <v>2</v>
      </c>
      <c r="J64" s="105">
        <v>3</v>
      </c>
      <c r="K64" s="105">
        <v>7</v>
      </c>
      <c r="L64" s="25" t="s">
        <v>313</v>
      </c>
      <c r="M64" s="26" t="s">
        <v>269</v>
      </c>
      <c r="N64" s="26" t="s">
        <v>213</v>
      </c>
      <c r="O64" s="26" t="s">
        <v>205</v>
      </c>
      <c r="P64" s="95" t="s">
        <v>317</v>
      </c>
      <c r="Q64" s="27"/>
    </row>
    <row r="65" spans="1:18" ht="120" x14ac:dyDescent="0.25">
      <c r="A65" s="160"/>
      <c r="B65" s="38">
        <v>11</v>
      </c>
      <c r="C65" s="113" t="s">
        <v>547</v>
      </c>
      <c r="D65" s="103" t="s">
        <v>416</v>
      </c>
      <c r="E65" s="103" t="s">
        <v>171</v>
      </c>
      <c r="F65" s="25"/>
      <c r="G65" s="25" t="s">
        <v>309</v>
      </c>
      <c r="H65" s="25">
        <v>3</v>
      </c>
      <c r="I65" s="25">
        <v>2</v>
      </c>
      <c r="J65" s="25">
        <v>1</v>
      </c>
      <c r="K65" s="25">
        <v>6</v>
      </c>
      <c r="L65" s="25" t="s">
        <v>310</v>
      </c>
      <c r="M65" s="26" t="s">
        <v>271</v>
      </c>
      <c r="N65" s="26" t="s">
        <v>222</v>
      </c>
      <c r="O65" s="26" t="s">
        <v>170</v>
      </c>
      <c r="P65" s="94" t="s">
        <v>417</v>
      </c>
      <c r="Q65" s="27"/>
    </row>
    <row r="66" spans="1:18" ht="105" x14ac:dyDescent="0.25">
      <c r="A66" s="160"/>
      <c r="B66" s="38">
        <v>12</v>
      </c>
      <c r="C66" s="113" t="s">
        <v>418</v>
      </c>
      <c r="D66" s="103" t="s">
        <v>577</v>
      </c>
      <c r="E66" s="103" t="s">
        <v>171</v>
      </c>
      <c r="F66" s="25" t="s">
        <v>309</v>
      </c>
      <c r="G66" s="25"/>
      <c r="H66" s="25">
        <v>3</v>
      </c>
      <c r="I66" s="25">
        <v>3</v>
      </c>
      <c r="J66" s="25">
        <v>3</v>
      </c>
      <c r="K66" s="25">
        <v>9</v>
      </c>
      <c r="L66" s="25" t="s">
        <v>313</v>
      </c>
      <c r="M66" s="26" t="s">
        <v>182</v>
      </c>
      <c r="N66" s="26" t="s">
        <v>199</v>
      </c>
      <c r="O66" s="26" t="s">
        <v>170</v>
      </c>
      <c r="P66" s="95" t="s">
        <v>317</v>
      </c>
      <c r="Q66" s="27"/>
    </row>
    <row r="67" spans="1:18" ht="116.25" customHeight="1" x14ac:dyDescent="0.25">
      <c r="A67" s="160"/>
      <c r="B67" s="38">
        <v>13</v>
      </c>
      <c r="C67" s="104" t="s">
        <v>419</v>
      </c>
      <c r="D67" s="103" t="s">
        <v>420</v>
      </c>
      <c r="E67" s="103" t="s">
        <v>171</v>
      </c>
      <c r="F67" s="25" t="s">
        <v>309</v>
      </c>
      <c r="G67" s="25"/>
      <c r="H67" s="25">
        <v>3</v>
      </c>
      <c r="I67" s="25">
        <v>3</v>
      </c>
      <c r="J67" s="25">
        <v>3</v>
      </c>
      <c r="K67" s="25">
        <v>9</v>
      </c>
      <c r="L67" s="25" t="s">
        <v>313</v>
      </c>
      <c r="M67" s="26" t="s">
        <v>182</v>
      </c>
      <c r="N67" s="26" t="s">
        <v>199</v>
      </c>
      <c r="O67" s="26" t="s">
        <v>170</v>
      </c>
      <c r="P67" s="95" t="s">
        <v>317</v>
      </c>
      <c r="Q67" s="27"/>
    </row>
    <row r="68" spans="1:18" ht="128.25" customHeight="1" x14ac:dyDescent="0.25">
      <c r="A68" s="160"/>
      <c r="B68" s="38">
        <v>14</v>
      </c>
      <c r="C68" s="104" t="s">
        <v>421</v>
      </c>
      <c r="D68" s="103" t="s">
        <v>578</v>
      </c>
      <c r="E68" s="103" t="s">
        <v>166</v>
      </c>
      <c r="F68" s="25" t="s">
        <v>309</v>
      </c>
      <c r="G68" s="25"/>
      <c r="H68" s="25">
        <v>3</v>
      </c>
      <c r="I68" s="25">
        <v>1</v>
      </c>
      <c r="J68" s="25">
        <v>1</v>
      </c>
      <c r="K68" s="25">
        <v>5</v>
      </c>
      <c r="L68" s="25" t="s">
        <v>310</v>
      </c>
      <c r="M68" s="26" t="s">
        <v>194</v>
      </c>
      <c r="N68" s="26" t="s">
        <v>228</v>
      </c>
      <c r="O68" s="26" t="s">
        <v>170</v>
      </c>
      <c r="P68" s="95" t="s">
        <v>317</v>
      </c>
      <c r="Q68" s="27"/>
    </row>
    <row r="69" spans="1:18" ht="113.25" customHeight="1" x14ac:dyDescent="0.25">
      <c r="A69" s="160"/>
      <c r="B69" s="38">
        <v>15</v>
      </c>
      <c r="C69" s="113" t="s">
        <v>422</v>
      </c>
      <c r="D69" s="103" t="s">
        <v>423</v>
      </c>
      <c r="E69" s="103" t="s">
        <v>166</v>
      </c>
      <c r="F69" s="25"/>
      <c r="G69" s="25" t="s">
        <v>309</v>
      </c>
      <c r="H69" s="25">
        <v>3</v>
      </c>
      <c r="I69" s="25">
        <v>3</v>
      </c>
      <c r="J69" s="25">
        <v>2</v>
      </c>
      <c r="K69" s="25">
        <v>8</v>
      </c>
      <c r="L69" s="25" t="s">
        <v>313</v>
      </c>
      <c r="M69" s="26" t="s">
        <v>194</v>
      </c>
      <c r="N69" s="26" t="s">
        <v>228</v>
      </c>
      <c r="O69" s="26" t="s">
        <v>170</v>
      </c>
      <c r="P69" s="94" t="s">
        <v>424</v>
      </c>
      <c r="Q69" s="27"/>
    </row>
    <row r="70" spans="1:18" ht="90" x14ac:dyDescent="0.25">
      <c r="A70" s="160"/>
      <c r="B70" s="38">
        <v>16</v>
      </c>
      <c r="C70" s="104" t="s">
        <v>425</v>
      </c>
      <c r="D70" s="103" t="s">
        <v>426</v>
      </c>
      <c r="E70" s="103" t="s">
        <v>166</v>
      </c>
      <c r="F70" s="25"/>
      <c r="G70" s="25" t="s">
        <v>309</v>
      </c>
      <c r="H70" s="25">
        <v>1</v>
      </c>
      <c r="I70" s="25">
        <v>2</v>
      </c>
      <c r="J70" s="25">
        <v>1</v>
      </c>
      <c r="K70" s="25">
        <v>4</v>
      </c>
      <c r="L70" s="25" t="s">
        <v>310</v>
      </c>
      <c r="M70" s="26" t="s">
        <v>167</v>
      </c>
      <c r="N70" s="26" t="s">
        <v>231</v>
      </c>
      <c r="O70" s="26" t="s">
        <v>170</v>
      </c>
      <c r="P70" s="94" t="s">
        <v>427</v>
      </c>
      <c r="Q70" s="27"/>
    </row>
    <row r="71" spans="1:18" ht="83.25" customHeight="1" x14ac:dyDescent="0.25">
      <c r="A71" s="160"/>
      <c r="B71" s="38">
        <v>17</v>
      </c>
      <c r="C71" s="32" t="s">
        <v>428</v>
      </c>
      <c r="D71" s="123" t="s">
        <v>530</v>
      </c>
      <c r="E71" s="31" t="s">
        <v>171</v>
      </c>
      <c r="F71" s="105"/>
      <c r="G71" s="105" t="s">
        <v>309</v>
      </c>
      <c r="H71" s="105">
        <v>2</v>
      </c>
      <c r="I71" s="105">
        <v>2</v>
      </c>
      <c r="J71" s="105">
        <v>2</v>
      </c>
      <c r="K71" s="105">
        <v>6</v>
      </c>
      <c r="L71" s="105" t="s">
        <v>310</v>
      </c>
      <c r="M71" s="108" t="s">
        <v>279</v>
      </c>
      <c r="N71" s="108" t="s">
        <v>216</v>
      </c>
      <c r="O71" s="108" t="s">
        <v>170</v>
      </c>
      <c r="P71" s="94" t="s">
        <v>429</v>
      </c>
      <c r="Q71" s="27"/>
    </row>
    <row r="72" spans="1:18" ht="135" x14ac:dyDescent="0.25">
      <c r="A72" s="161"/>
      <c r="B72" s="35">
        <v>18</v>
      </c>
      <c r="C72" s="103" t="s">
        <v>430</v>
      </c>
      <c r="D72" s="103" t="s">
        <v>431</v>
      </c>
      <c r="E72" s="103" t="s">
        <v>186</v>
      </c>
      <c r="F72" s="25"/>
      <c r="G72" s="25" t="s">
        <v>309</v>
      </c>
      <c r="H72" s="25">
        <v>3</v>
      </c>
      <c r="I72" s="25">
        <v>2</v>
      </c>
      <c r="J72" s="25">
        <v>3</v>
      </c>
      <c r="K72" s="25">
        <v>8</v>
      </c>
      <c r="L72" s="25" t="s">
        <v>313</v>
      </c>
      <c r="M72" s="26" t="s">
        <v>272</v>
      </c>
      <c r="N72" s="26" t="s">
        <v>219</v>
      </c>
      <c r="O72" s="26" t="s">
        <v>170</v>
      </c>
      <c r="P72" s="94" t="s">
        <v>432</v>
      </c>
      <c r="Q72" s="27"/>
    </row>
    <row r="73" spans="1:18" ht="120" x14ac:dyDescent="0.25">
      <c r="A73" s="133"/>
      <c r="B73" s="35">
        <v>19</v>
      </c>
      <c r="C73" s="103" t="s">
        <v>555</v>
      </c>
      <c r="D73" s="103" t="s">
        <v>556</v>
      </c>
      <c r="E73" s="103" t="s">
        <v>171</v>
      </c>
      <c r="F73" s="25" t="s">
        <v>309</v>
      </c>
      <c r="G73" s="25"/>
      <c r="H73" s="25">
        <v>3</v>
      </c>
      <c r="I73" s="25">
        <v>2</v>
      </c>
      <c r="J73" s="25">
        <v>3</v>
      </c>
      <c r="K73" s="25">
        <v>8</v>
      </c>
      <c r="L73" s="25" t="s">
        <v>313</v>
      </c>
      <c r="M73" s="26" t="s">
        <v>206</v>
      </c>
      <c r="N73" s="26" t="s">
        <v>183</v>
      </c>
      <c r="O73" s="90" t="s">
        <v>170</v>
      </c>
      <c r="P73" s="134" t="s">
        <v>317</v>
      </c>
      <c r="Q73" s="27"/>
    </row>
    <row r="74" spans="1:18" ht="150" x14ac:dyDescent="0.25">
      <c r="A74" s="133"/>
      <c r="B74" s="35">
        <v>20</v>
      </c>
      <c r="C74" s="103" t="s">
        <v>557</v>
      </c>
      <c r="D74" s="103" t="s">
        <v>558</v>
      </c>
      <c r="E74" s="103" t="s">
        <v>171</v>
      </c>
      <c r="F74" s="25"/>
      <c r="G74" s="25" t="s">
        <v>309</v>
      </c>
      <c r="H74" s="25">
        <v>3</v>
      </c>
      <c r="I74" s="25">
        <v>2</v>
      </c>
      <c r="J74" s="25">
        <v>3</v>
      </c>
      <c r="K74" s="25">
        <v>8</v>
      </c>
      <c r="L74" s="25" t="s">
        <v>313</v>
      </c>
      <c r="M74" s="26" t="s">
        <v>206</v>
      </c>
      <c r="N74" s="26" t="s">
        <v>183</v>
      </c>
      <c r="O74" s="90" t="s">
        <v>170</v>
      </c>
      <c r="P74" s="134" t="s">
        <v>581</v>
      </c>
      <c r="Q74" s="27"/>
    </row>
    <row r="75" spans="1:18" ht="135" customHeight="1" x14ac:dyDescent="0.25">
      <c r="A75" s="133"/>
      <c r="B75" s="35">
        <v>21</v>
      </c>
      <c r="C75" s="103" t="s">
        <v>559</v>
      </c>
      <c r="D75" s="103" t="s">
        <v>560</v>
      </c>
      <c r="E75" s="103" t="s">
        <v>171</v>
      </c>
      <c r="F75" s="25" t="s">
        <v>309</v>
      </c>
      <c r="G75" s="25"/>
      <c r="H75" s="25">
        <v>3</v>
      </c>
      <c r="I75" s="25">
        <v>2</v>
      </c>
      <c r="J75" s="25">
        <v>3</v>
      </c>
      <c r="K75" s="25">
        <v>8</v>
      </c>
      <c r="L75" s="25" t="s">
        <v>313</v>
      </c>
      <c r="M75" s="26" t="s">
        <v>206</v>
      </c>
      <c r="N75" s="26" t="s">
        <v>183</v>
      </c>
      <c r="O75" s="90" t="s">
        <v>205</v>
      </c>
      <c r="P75" s="134" t="s">
        <v>317</v>
      </c>
      <c r="Q75" s="27"/>
    </row>
    <row r="76" spans="1:18" ht="182.25" customHeight="1" x14ac:dyDescent="0.25">
      <c r="A76" s="133"/>
      <c r="B76" s="35">
        <v>22</v>
      </c>
      <c r="C76" s="103" t="s">
        <v>561</v>
      </c>
      <c r="D76" s="103" t="s">
        <v>562</v>
      </c>
      <c r="E76" s="103" t="s">
        <v>171</v>
      </c>
      <c r="F76" s="25" t="s">
        <v>309</v>
      </c>
      <c r="G76" s="25"/>
      <c r="H76" s="25">
        <v>3</v>
      </c>
      <c r="I76" s="25">
        <v>3</v>
      </c>
      <c r="J76" s="25">
        <v>2</v>
      </c>
      <c r="K76" s="25">
        <v>8</v>
      </c>
      <c r="L76" s="25" t="s">
        <v>313</v>
      </c>
      <c r="M76" s="26" t="s">
        <v>275</v>
      </c>
      <c r="N76" s="26" t="s">
        <v>183</v>
      </c>
      <c r="O76" s="90" t="s">
        <v>205</v>
      </c>
      <c r="P76" s="134" t="s">
        <v>317</v>
      </c>
      <c r="Q76" s="27"/>
    </row>
    <row r="77" spans="1:18" ht="135" x14ac:dyDescent="0.25">
      <c r="A77" s="133"/>
      <c r="B77" s="35">
        <v>23</v>
      </c>
      <c r="C77" s="103" t="s">
        <v>563</v>
      </c>
      <c r="D77" s="103" t="s">
        <v>564</v>
      </c>
      <c r="E77" s="103" t="s">
        <v>171</v>
      </c>
      <c r="F77" s="25" t="s">
        <v>309</v>
      </c>
      <c r="G77" s="25"/>
      <c r="H77" s="25">
        <v>3</v>
      </c>
      <c r="I77" s="25">
        <v>3</v>
      </c>
      <c r="J77" s="25">
        <v>3</v>
      </c>
      <c r="K77" s="25">
        <v>9</v>
      </c>
      <c r="L77" s="25" t="s">
        <v>313</v>
      </c>
      <c r="M77" s="26" t="s">
        <v>224</v>
      </c>
      <c r="N77" s="26" t="s">
        <v>183</v>
      </c>
      <c r="O77" s="90" t="s">
        <v>205</v>
      </c>
      <c r="P77" s="134" t="s">
        <v>317</v>
      </c>
      <c r="Q77" s="27"/>
    </row>
    <row r="78" spans="1:18" x14ac:dyDescent="0.25">
      <c r="A78" s="211" t="s">
        <v>433</v>
      </c>
      <c r="B78" s="210" t="s">
        <v>434</v>
      </c>
      <c r="C78" s="210"/>
      <c r="D78" s="22" t="s">
        <v>435</v>
      </c>
      <c r="E78" s="22"/>
      <c r="F78" s="23">
        <f>COUNTIF(F11:F77,"x")</f>
        <v>40</v>
      </c>
      <c r="G78" s="23">
        <f>COUNTIF(G11:G77,"x")</f>
        <v>27</v>
      </c>
      <c r="H78" s="23"/>
      <c r="I78" s="23"/>
      <c r="J78" s="23"/>
      <c r="K78" s="209"/>
      <c r="L78" s="39"/>
      <c r="M78" s="203"/>
      <c r="N78" s="203"/>
      <c r="O78" s="204"/>
      <c r="P78" s="204"/>
      <c r="Q78" s="205"/>
    </row>
    <row r="79" spans="1:18" x14ac:dyDescent="0.25">
      <c r="A79" s="211"/>
      <c r="B79" s="158" t="s">
        <v>436</v>
      </c>
      <c r="C79" s="158"/>
      <c r="D79" s="83" t="s">
        <v>437</v>
      </c>
      <c r="E79" s="83"/>
      <c r="F79" s="208">
        <f>F78+G78</f>
        <v>67</v>
      </c>
      <c r="G79" s="208"/>
      <c r="H79" s="84"/>
      <c r="I79" s="84"/>
      <c r="J79" s="84"/>
      <c r="K79" s="209"/>
      <c r="L79" s="39"/>
      <c r="M79" s="203"/>
      <c r="N79" s="203"/>
      <c r="O79" s="204"/>
      <c r="P79" s="204"/>
      <c r="Q79" s="205"/>
    </row>
    <row r="80" spans="1:18" x14ac:dyDescent="0.25">
      <c r="A80" s="211"/>
      <c r="B80" s="212"/>
      <c r="C80" s="212"/>
      <c r="D80" s="22" t="s">
        <v>438</v>
      </c>
      <c r="E80" s="22"/>
      <c r="F80" s="23">
        <f>COUNTIFS(L11:L78,"ALTA",F11:F78,"X")</f>
        <v>35</v>
      </c>
      <c r="G80" s="23">
        <f>COUNTIFS(L11:L78,"ALTA",G11:G78,"X")</f>
        <v>14</v>
      </c>
      <c r="H80" s="23"/>
      <c r="I80" s="23"/>
      <c r="J80" s="23"/>
      <c r="K80" s="209"/>
      <c r="L80" s="39"/>
      <c r="M80" s="203"/>
      <c r="N80" s="203"/>
      <c r="O80" s="204"/>
      <c r="P80" s="204"/>
      <c r="Q80" s="205"/>
      <c r="R80" s="19">
        <v>1</v>
      </c>
    </row>
    <row r="81" spans="1:17" x14ac:dyDescent="0.25">
      <c r="A81" s="211"/>
      <c r="B81" s="212"/>
      <c r="C81" s="212"/>
      <c r="D81" s="83" t="s">
        <v>439</v>
      </c>
      <c r="E81" s="83"/>
      <c r="F81" s="208">
        <f>F80+G80</f>
        <v>49</v>
      </c>
      <c r="G81" s="208"/>
      <c r="H81" s="84"/>
      <c r="I81" s="84"/>
      <c r="J81" s="84"/>
      <c r="K81" s="209"/>
      <c r="L81" s="39"/>
      <c r="M81" s="203"/>
      <c r="N81" s="203"/>
      <c r="O81" s="204"/>
      <c r="P81" s="204"/>
      <c r="Q81" s="205"/>
    </row>
  </sheetData>
  <autoFilter ref="A8:R81" xr:uid="{00000000-0001-0000-05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mergeCells count="38">
    <mergeCell ref="A34:A36"/>
    <mergeCell ref="R8:R10"/>
    <mergeCell ref="O8:O10"/>
    <mergeCell ref="P8:P10"/>
    <mergeCell ref="M78:Q81"/>
    <mergeCell ref="A11:A23"/>
    <mergeCell ref="A24:A33"/>
    <mergeCell ref="A37:A45"/>
    <mergeCell ref="A46:A47"/>
    <mergeCell ref="A48:A53"/>
    <mergeCell ref="F79:G79"/>
    <mergeCell ref="F81:G81"/>
    <mergeCell ref="K78:K81"/>
    <mergeCell ref="B78:C78"/>
    <mergeCell ref="A78:A81"/>
    <mergeCell ref="B80:C81"/>
    <mergeCell ref="B79:C79"/>
    <mergeCell ref="A55:A72"/>
    <mergeCell ref="Q1:Q2"/>
    <mergeCell ref="Q3:Q4"/>
    <mergeCell ref="Q5:Q6"/>
    <mergeCell ref="P3:P4"/>
    <mergeCell ref="P5:P6"/>
    <mergeCell ref="D1:O6"/>
    <mergeCell ref="A1:C6"/>
    <mergeCell ref="H9:K9"/>
    <mergeCell ref="A8:L8"/>
    <mergeCell ref="L9:L10"/>
    <mergeCell ref="C9:C10"/>
    <mergeCell ref="D9:D10"/>
    <mergeCell ref="E9:E10"/>
    <mergeCell ref="F9:G9"/>
    <mergeCell ref="A7:Q7"/>
    <mergeCell ref="A9:A10"/>
    <mergeCell ref="M8:M10"/>
    <mergeCell ref="N8:N10"/>
    <mergeCell ref="Q8:Q10"/>
    <mergeCell ref="B9:B10"/>
  </mergeCells>
  <conditionalFormatting sqref="L11:L77">
    <cfRule type="containsText" dxfId="5" priority="1" operator="containsText" text="MEDIA">
      <formula>NOT(ISERROR(SEARCH("MEDIA",L11)))</formula>
    </cfRule>
    <cfRule type="containsText" dxfId="4" priority="2" operator="containsText" text="BAJA">
      <formula>NOT(ISERROR(SEARCH("BAJA",L11)))</formula>
    </cfRule>
    <cfRule type="containsText" dxfId="3" priority="3" operator="containsText" text="ALTA">
      <formula>NOT(ISERROR(SEARCH("ALTA",L11)))</formula>
    </cfRule>
  </conditionalFormatting>
  <dataValidations xWindow="895" yWindow="434" count="18">
    <dataValidation allowBlank="1" showInputMessage="1" showErrorMessage="1" promptTitle="FACTOR" prompt="Corresponde a los factores internos establecidos en la metodología del mapa del entorno institucional " sqref="A9:A10" xr:uid="{24FB8362-E5C9-4323-840C-D45B6AC1AA45}"/>
    <dataValidation allowBlank="1" showInputMessage="1" showErrorMessage="1" promptTitle="DEBILIDAD" prompt="Marque con una &quot;X&quot; si es una debilidad _x000a__x000a_Nos podríamos preguntar: Qué aspectos debemos mejorar?_x000a__x000a_" sqref="G10" xr:uid="{EBAA8376-B88E-4D72-8CD3-EB8E2F21B29C}"/>
    <dataValidation allowBlank="1" showInputMessage="1" showErrorMessage="1" promptTitle="FORTALEZA" prompt="Marque con &quot;X&quot; si es una fortaleza_x000a__x000a_Nos podríamos preguntar: ¿en qué somos mejores?, ¿qué hemos hecho bien que nos diferencia de las demás entidades del sector? _x000a_ _x000a__x000a_" sqref="F10" xr:uid="{F7D6D666-6C64-4F15-849F-98818E8D00F5}"/>
    <dataValidation allowBlank="1" showInputMessage="1" showErrorMessage="1" promptTitle="Grupo de interés" prompt="Seleccionar de acuerdo con la lista desplegable" sqref="R8" xr:uid="{A99CE167-24F1-47CE-B927-F392E653D180}"/>
    <dataValidation allowBlank="1" showInputMessage="1" showErrorMessage="1" promptTitle="Proceso asociado" prompt="Seleccionar de acuerdo con la lista desplegable" sqref="N8" xr:uid="{E317D61F-C919-4264-BADB-A486A5D70893}"/>
    <dataValidation allowBlank="1" showInputMessage="1" showErrorMessage="1" promptTitle="Descripción" prompt="Ampliar la información que permita explicar por qué el subfactor es una fortaleza o una debilidad. Debe ser un texto corto, para  las debilidades su redacción debe tener palabras que permitan evidenciar su impacto negativo." sqref="D11" xr:uid="{7D965D40-8936-43A7-82D1-075F58EA5C34}"/>
    <dataValidation allowBlank="1" showInputMessage="1" showErrorMessage="1" promptTitle="Aspecto asociado al factor" prompt="De acuerdo con los factores internos, se debe registrar el aspecto asociado a cada uno con de los factores, con un texto corto." sqref="C9:C10" xr:uid="{94595058-BFF7-45CC-8EC8-8693E07A0510}"/>
    <dataValidation allowBlank="1" showInputMessage="1" showErrorMessage="1" promptTitle="Descripción" prompt="Ampliar la información que permita explicar por qué el aspecto asociado al factor es una fortaleza o una debilidad. Debe ser un texto corto, para  las debilidades su redacción debe tener palabras que permitan evidenciar su impacto negativo. " sqref="D9:D10" xr:uid="{9FF24F6D-BF0D-42CE-A627-76280675A4EA}"/>
    <dataValidation allowBlank="1" showInputMessage="1" showErrorMessage="1" promptTitle="Sistemas de gestión" prompt="De acuerdo con la lista desplegable seleccione el sistema de gestión al cual está asociado el aspecto asociado al factor (ISO 9001, ISO 14001, ISO 27001, ISO 45001, todos los sistemas de gestión)" sqref="E9:E10" xr:uid="{C4BCDC81-BA5A-4CF1-8556-251C45F79DE4}"/>
    <dataValidation allowBlank="1" showInputMessage="1" showErrorMessage="1" promptTitle="IMPORTANCIA" prompt="(3) ¿Qué tan determinante es este factor para el logro de los objetivos estratégicos de la entidad?_x000a_(2) Incide sobre procesos de apoyo o de gestión administrativa_x000a_(1) Se relaciona con actividades operativas de menor relevancia sin incidir en los objetivos" sqref="H10" xr:uid="{56A5DAB0-429E-451B-BD69-E62F513C1301}"/>
    <dataValidation allowBlank="1" showInputMessage="1" showErrorMessage="1" promptTitle="URGENCIA" prompt="(3) Requiere atención inmediata en el corto plazo (Entre 0 a 6 meses)_x000a_(2) Debe ser atendido en el mediano plazo (un año). _x000a_(1) Puede ser gestionado en el largo plazo (2 años)" sqref="I10" xr:uid="{C9ABACE0-822A-4D70-875E-919A905282D9}"/>
    <dataValidation allowBlank="1" showInputMessage="1" showErrorMessage="1" promptTitle="CAPACIDAD DE RESPUESTA " prompt="(3) La entidad cuenta con los recursos necesarios (humanos, técnicos, financieros, tecnológicos y normativos, etc)_x000a_(2) La entidad dispone de algunos recursos y capacidades, pero requiere apoyo externo_x000a_(1) La entidad no cuenta con los recursos" sqref="J10" xr:uid="{89278ED8-2546-46E2-9140-573F30154C30}"/>
    <dataValidation allowBlank="1" showInputMessage="1" showErrorMessage="1" promptTitle="PUNTAJE TOTAL" prompt="Corresponde a la sumatoria de la calificación de los criterios de importancia, urgencia y capacidad de respuesta, obteniendo un puntaje total." sqref="K10" xr:uid="{E41866AD-B23C-4E9B-9284-DECBAB864130}"/>
    <dataValidation allowBlank="1" showInputMessage="1" showErrorMessage="1" promptTitle="NIVEL DE PRIORIDAD " prompt="Determina qué factores requieren una intervención inmediata, cuáles pueden ser gestionados en el mediano plazo y cuáles solo necesitan seguimiento o monitoreo" sqref="L9:L10" xr:uid="{55ED4A59-4600-4D49-A688-D330087B3EAD}"/>
    <dataValidation allowBlank="1" showInputMessage="1" showErrorMessage="1" promptTitle="Dependencia responsable" prompt="Dependencia responsable de la debilidad o fortaleza,  quien debe liderar la implementación de las acciones en el instrumento de planeación según aplique" sqref="M8:M10" xr:uid="{B2CB4545-D87F-47A7-8B7D-8BB345ECA204}"/>
    <dataValidation allowBlank="1" showInputMessage="1" showErrorMessage="1" promptTitle="Grupo de Valor" prompt="Seleccionar de acuerdo con la lista desplegable" sqref="O8:O10" xr:uid="{572A7484-D084-4088-BD51-CF435A157F25}"/>
    <dataValidation allowBlank="1" showInputMessage="1" showErrorMessage="1" promptTitle="Instrumento " prompt="Relacione el instrumento de planeación, donde se definen las actividedes y acciones para abordar las debilidades, amenazas y oportunidades. Ejm: políticas del MIPG, PETI, planes de trabajo sistemas de gestión, programa de transparencia, etc" sqref="P8:P10" xr:uid="{FAF25AA0-D4EF-4FCA-ADF1-9D54C3C6295F}"/>
    <dataValidation allowBlank="1" showInputMessage="1" showErrorMessage="1" promptTitle="Observaciones " prompt="De acuerdo con el instrumento registrado, diligenciar el número  o el consecutivo de la actividad y/o acciones definidas para abordar las D,O,A." sqref="Q8:Q10" xr:uid="{0C486C98-8A65-43FF-B147-0F0C62C48491}"/>
  </dataValidations>
  <pageMargins left="0.7" right="0.7" top="0.75" bottom="0.75" header="0.3" footer="0.3"/>
  <pageSetup scale="24" orientation="portrait" r:id="rId1"/>
  <colBreaks count="1" manualBreakCount="1">
    <brk id="17" max="1048575" man="1"/>
  </colBreaks>
  <extLst>
    <ext xmlns:x14="http://schemas.microsoft.com/office/spreadsheetml/2009/9/main" uri="{CCE6A557-97BC-4b89-ADB6-D9C93CAAB3DF}">
      <x14:dataValidations xmlns:xm="http://schemas.microsoft.com/office/excel/2006/main" xWindow="895" yWindow="434" count="7">
        <x14:dataValidation type="list" allowBlank="1" showInputMessage="1" showErrorMessage="1" xr:uid="{0AC95F50-E217-4FC3-B5CA-FC49BACEA898}">
          <x14:formula1>
            <xm:f>Tablero!$C$3:$C$23</xm:f>
          </x14:formula1>
          <xm:sqref>N34 N24:N25 N54:N77 N38 N12:N22 N46:N48</xm:sqref>
        </x14:dataValidation>
        <x14:dataValidation type="list" allowBlank="1" showInputMessage="1" showErrorMessage="1" xr:uid="{3D14081F-B0CD-4F0B-8088-6848C7D9A3F2}">
          <x14:formula1>
            <xm:f>Tablero!$C$3:$C$24</xm:f>
          </x14:formula1>
          <xm:sqref>N11</xm:sqref>
        </x14:dataValidation>
        <x14:dataValidation type="list" allowBlank="1" showInputMessage="1" showErrorMessage="1" xr:uid="{36487BED-C479-4DA2-B034-A4AA623E5EE3}">
          <x14:formula1>
            <xm:f>Tablero!$C$3:$C$20</xm:f>
          </x14:formula1>
          <xm:sqref>N26:N33 N37 N39:N45 N35:N36 N49:N53 N23</xm:sqref>
        </x14:dataValidation>
        <x14:dataValidation type="list" allowBlank="1" showInputMessage="1" showErrorMessage="1" xr:uid="{4E0A18CD-6802-4636-A64C-6A76B9A8CC01}">
          <x14:formula1>
            <xm:f>Tablero!$A$3:$A$51</xm:f>
          </x14:formula1>
          <xm:sqref>M11:M77</xm:sqref>
        </x14:dataValidation>
        <x14:dataValidation type="list" allowBlank="1" showInputMessage="1" showErrorMessage="1" xr:uid="{D28A0E52-A969-4F54-9F9D-70A1526C5D7E}">
          <x14:formula1>
            <xm:f>Tablero!$O$3:$O$7</xm:f>
          </x14:formula1>
          <xm:sqref>E11:E77</xm:sqref>
        </x14:dataValidation>
        <x14:dataValidation type="list" allowBlank="1" showInputMessage="1" showErrorMessage="1" xr:uid="{7CB31084-C9E4-47D0-81E9-BE520A027693}">
          <x14:formula1>
            <xm:f>Tablero!$M$6:$M$8</xm:f>
          </x14:formula1>
          <xm:sqref>H11:J77</xm:sqref>
        </x14:dataValidation>
        <x14:dataValidation type="list" allowBlank="1" showInputMessage="1" showErrorMessage="1" xr:uid="{1CDDD4A1-A1D5-44D1-9F24-4880B645838D}">
          <x14:formula1>
            <xm:f>Tablero!$K$4:$K$12</xm:f>
          </x14:formula1>
          <xm:sqref>O11:O77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2B26C-10B9-4234-A00E-9911541913F6}">
  <sheetPr>
    <tabColor rgb="FFFFC000"/>
  </sheetPr>
  <dimension ref="A1:R47"/>
  <sheetViews>
    <sheetView showGridLines="0" zoomScale="70" zoomScaleNormal="70" workbookViewId="0">
      <pane xSplit="2" ySplit="11" topLeftCell="H17" activePane="bottomRight" state="frozen"/>
      <selection pane="topRight" activeCell="C1" sqref="C1"/>
      <selection pane="bottomLeft" activeCell="A12" sqref="A12"/>
      <selection pane="bottomRight" activeCell="T17" sqref="T17"/>
    </sheetView>
  </sheetViews>
  <sheetFormatPr baseColWidth="10" defaultColWidth="11.42578125" defaultRowHeight="15" x14ac:dyDescent="0.25"/>
  <cols>
    <col min="1" max="1" width="25.140625" style="14" customWidth="1"/>
    <col min="2" max="2" width="7" style="18" customWidth="1"/>
    <col min="3" max="3" width="37.85546875" style="15" customWidth="1"/>
    <col min="4" max="4" width="66.7109375" style="15" customWidth="1"/>
    <col min="5" max="5" width="30.42578125" style="15" customWidth="1"/>
    <col min="6" max="6" width="19.28515625" style="1" customWidth="1"/>
    <col min="7" max="7" width="17.85546875" style="1" customWidth="1"/>
    <col min="8" max="12" width="16.42578125" style="1" customWidth="1"/>
    <col min="13" max="13" width="27.42578125" style="116" customWidth="1"/>
    <col min="14" max="14" width="17.42578125" style="116" customWidth="1"/>
    <col min="15" max="15" width="23.85546875" style="116" customWidth="1"/>
    <col min="16" max="16" width="22.85546875" style="1" customWidth="1"/>
    <col min="17" max="17" width="24.42578125" customWidth="1"/>
    <col min="255" max="255" width="7" customWidth="1"/>
    <col min="256" max="256" width="30" customWidth="1"/>
    <col min="258" max="258" width="17.42578125" customWidth="1"/>
    <col min="259" max="259" width="18.42578125" customWidth="1"/>
    <col min="511" max="511" width="7" customWidth="1"/>
    <col min="512" max="512" width="30" customWidth="1"/>
    <col min="514" max="514" width="17.42578125" customWidth="1"/>
    <col min="515" max="515" width="18.42578125" customWidth="1"/>
    <col min="767" max="767" width="7" customWidth="1"/>
    <col min="768" max="768" width="30" customWidth="1"/>
    <col min="770" max="770" width="17.42578125" customWidth="1"/>
    <col min="771" max="771" width="18.42578125" customWidth="1"/>
    <col min="1023" max="1023" width="7" customWidth="1"/>
    <col min="1024" max="1024" width="30" customWidth="1"/>
    <col min="1026" max="1026" width="17.42578125" customWidth="1"/>
    <col min="1027" max="1027" width="18.42578125" customWidth="1"/>
    <col min="1279" max="1279" width="7" customWidth="1"/>
    <col min="1280" max="1280" width="30" customWidth="1"/>
    <col min="1282" max="1282" width="17.42578125" customWidth="1"/>
    <col min="1283" max="1283" width="18.42578125" customWidth="1"/>
    <col min="1535" max="1535" width="7" customWidth="1"/>
    <col min="1536" max="1536" width="30" customWidth="1"/>
    <col min="1538" max="1538" width="17.42578125" customWidth="1"/>
    <col min="1539" max="1539" width="18.42578125" customWidth="1"/>
    <col min="1791" max="1791" width="7" customWidth="1"/>
    <col min="1792" max="1792" width="30" customWidth="1"/>
    <col min="1794" max="1794" width="17.42578125" customWidth="1"/>
    <col min="1795" max="1795" width="18.42578125" customWidth="1"/>
    <col min="2047" max="2047" width="7" customWidth="1"/>
    <col min="2048" max="2048" width="30" customWidth="1"/>
    <col min="2050" max="2050" width="17.42578125" customWidth="1"/>
    <col min="2051" max="2051" width="18.42578125" customWidth="1"/>
    <col min="2303" max="2303" width="7" customWidth="1"/>
    <col min="2304" max="2304" width="30" customWidth="1"/>
    <col min="2306" max="2306" width="17.42578125" customWidth="1"/>
    <col min="2307" max="2307" width="18.42578125" customWidth="1"/>
    <col min="2559" max="2559" width="7" customWidth="1"/>
    <col min="2560" max="2560" width="30" customWidth="1"/>
    <col min="2562" max="2562" width="17.42578125" customWidth="1"/>
    <col min="2563" max="2563" width="18.42578125" customWidth="1"/>
    <col min="2815" max="2815" width="7" customWidth="1"/>
    <col min="2816" max="2816" width="30" customWidth="1"/>
    <col min="2818" max="2818" width="17.42578125" customWidth="1"/>
    <col min="2819" max="2819" width="18.42578125" customWidth="1"/>
    <col min="3071" max="3071" width="7" customWidth="1"/>
    <col min="3072" max="3072" width="30" customWidth="1"/>
    <col min="3074" max="3074" width="17.42578125" customWidth="1"/>
    <col min="3075" max="3075" width="18.42578125" customWidth="1"/>
    <col min="3327" max="3327" width="7" customWidth="1"/>
    <col min="3328" max="3328" width="30" customWidth="1"/>
    <col min="3330" max="3330" width="17.42578125" customWidth="1"/>
    <col min="3331" max="3331" width="18.42578125" customWidth="1"/>
    <col min="3583" max="3583" width="7" customWidth="1"/>
    <col min="3584" max="3584" width="30" customWidth="1"/>
    <col min="3586" max="3586" width="17.42578125" customWidth="1"/>
    <col min="3587" max="3587" width="18.42578125" customWidth="1"/>
    <col min="3839" max="3839" width="7" customWidth="1"/>
    <col min="3840" max="3840" width="30" customWidth="1"/>
    <col min="3842" max="3842" width="17.42578125" customWidth="1"/>
    <col min="3843" max="3843" width="18.42578125" customWidth="1"/>
    <col min="4095" max="4095" width="7" customWidth="1"/>
    <col min="4096" max="4096" width="30" customWidth="1"/>
    <col min="4098" max="4098" width="17.42578125" customWidth="1"/>
    <col min="4099" max="4099" width="18.42578125" customWidth="1"/>
    <col min="4351" max="4351" width="7" customWidth="1"/>
    <col min="4352" max="4352" width="30" customWidth="1"/>
    <col min="4354" max="4354" width="17.42578125" customWidth="1"/>
    <col min="4355" max="4355" width="18.42578125" customWidth="1"/>
    <col min="4607" max="4607" width="7" customWidth="1"/>
    <col min="4608" max="4608" width="30" customWidth="1"/>
    <col min="4610" max="4610" width="17.42578125" customWidth="1"/>
    <col min="4611" max="4611" width="18.42578125" customWidth="1"/>
    <col min="4863" max="4863" width="7" customWidth="1"/>
    <col min="4864" max="4864" width="30" customWidth="1"/>
    <col min="4866" max="4866" width="17.42578125" customWidth="1"/>
    <col min="4867" max="4867" width="18.42578125" customWidth="1"/>
    <col min="5119" max="5119" width="7" customWidth="1"/>
    <col min="5120" max="5120" width="30" customWidth="1"/>
    <col min="5122" max="5122" width="17.42578125" customWidth="1"/>
    <col min="5123" max="5123" width="18.42578125" customWidth="1"/>
    <col min="5375" max="5375" width="7" customWidth="1"/>
    <col min="5376" max="5376" width="30" customWidth="1"/>
    <col min="5378" max="5378" width="17.42578125" customWidth="1"/>
    <col min="5379" max="5379" width="18.42578125" customWidth="1"/>
    <col min="5631" max="5631" width="7" customWidth="1"/>
    <col min="5632" max="5632" width="30" customWidth="1"/>
    <col min="5634" max="5634" width="17.42578125" customWidth="1"/>
    <col min="5635" max="5635" width="18.42578125" customWidth="1"/>
    <col min="5887" max="5887" width="7" customWidth="1"/>
    <col min="5888" max="5888" width="30" customWidth="1"/>
    <col min="5890" max="5890" width="17.42578125" customWidth="1"/>
    <col min="5891" max="5891" width="18.42578125" customWidth="1"/>
    <col min="6143" max="6143" width="7" customWidth="1"/>
    <col min="6144" max="6144" width="30" customWidth="1"/>
    <col min="6146" max="6146" width="17.42578125" customWidth="1"/>
    <col min="6147" max="6147" width="18.42578125" customWidth="1"/>
    <col min="6399" max="6399" width="7" customWidth="1"/>
    <col min="6400" max="6400" width="30" customWidth="1"/>
    <col min="6402" max="6402" width="17.42578125" customWidth="1"/>
    <col min="6403" max="6403" width="18.42578125" customWidth="1"/>
    <col min="6655" max="6655" width="7" customWidth="1"/>
    <col min="6656" max="6656" width="30" customWidth="1"/>
    <col min="6658" max="6658" width="17.42578125" customWidth="1"/>
    <col min="6659" max="6659" width="18.42578125" customWidth="1"/>
    <col min="6911" max="6911" width="7" customWidth="1"/>
    <col min="6912" max="6912" width="30" customWidth="1"/>
    <col min="6914" max="6914" width="17.42578125" customWidth="1"/>
    <col min="6915" max="6915" width="18.42578125" customWidth="1"/>
    <col min="7167" max="7167" width="7" customWidth="1"/>
    <col min="7168" max="7168" width="30" customWidth="1"/>
    <col min="7170" max="7170" width="17.42578125" customWidth="1"/>
    <col min="7171" max="7171" width="18.42578125" customWidth="1"/>
    <col min="7423" max="7423" width="7" customWidth="1"/>
    <col min="7424" max="7424" width="30" customWidth="1"/>
    <col min="7426" max="7426" width="17.42578125" customWidth="1"/>
    <col min="7427" max="7427" width="18.42578125" customWidth="1"/>
    <col min="7679" max="7679" width="7" customWidth="1"/>
    <col min="7680" max="7680" width="30" customWidth="1"/>
    <col min="7682" max="7682" width="17.42578125" customWidth="1"/>
    <col min="7683" max="7683" width="18.42578125" customWidth="1"/>
    <col min="7935" max="7935" width="7" customWidth="1"/>
    <col min="7936" max="7936" width="30" customWidth="1"/>
    <col min="7938" max="7938" width="17.42578125" customWidth="1"/>
    <col min="7939" max="7939" width="18.42578125" customWidth="1"/>
    <col min="8191" max="8191" width="7" customWidth="1"/>
    <col min="8192" max="8192" width="30" customWidth="1"/>
    <col min="8194" max="8194" width="17.42578125" customWidth="1"/>
    <col min="8195" max="8195" width="18.42578125" customWidth="1"/>
    <col min="8447" max="8447" width="7" customWidth="1"/>
    <col min="8448" max="8448" width="30" customWidth="1"/>
    <col min="8450" max="8450" width="17.42578125" customWidth="1"/>
    <col min="8451" max="8451" width="18.42578125" customWidth="1"/>
    <col min="8703" max="8703" width="7" customWidth="1"/>
    <col min="8704" max="8704" width="30" customWidth="1"/>
    <col min="8706" max="8706" width="17.42578125" customWidth="1"/>
    <col min="8707" max="8707" width="18.42578125" customWidth="1"/>
    <col min="8959" max="8959" width="7" customWidth="1"/>
    <col min="8960" max="8960" width="30" customWidth="1"/>
    <col min="8962" max="8962" width="17.42578125" customWidth="1"/>
    <col min="8963" max="8963" width="18.42578125" customWidth="1"/>
    <col min="9215" max="9215" width="7" customWidth="1"/>
    <col min="9216" max="9216" width="30" customWidth="1"/>
    <col min="9218" max="9218" width="17.42578125" customWidth="1"/>
    <col min="9219" max="9219" width="18.42578125" customWidth="1"/>
    <col min="9471" max="9471" width="7" customWidth="1"/>
    <col min="9472" max="9472" width="30" customWidth="1"/>
    <col min="9474" max="9474" width="17.42578125" customWidth="1"/>
    <col min="9475" max="9475" width="18.42578125" customWidth="1"/>
    <col min="9727" max="9727" width="7" customWidth="1"/>
    <col min="9728" max="9728" width="30" customWidth="1"/>
    <col min="9730" max="9730" width="17.42578125" customWidth="1"/>
    <col min="9731" max="9731" width="18.42578125" customWidth="1"/>
    <col min="9983" max="9983" width="7" customWidth="1"/>
    <col min="9984" max="9984" width="30" customWidth="1"/>
    <col min="9986" max="9986" width="17.42578125" customWidth="1"/>
    <col min="9987" max="9987" width="18.42578125" customWidth="1"/>
    <col min="10239" max="10239" width="7" customWidth="1"/>
    <col min="10240" max="10240" width="30" customWidth="1"/>
    <col min="10242" max="10242" width="17.42578125" customWidth="1"/>
    <col min="10243" max="10243" width="18.42578125" customWidth="1"/>
    <col min="10495" max="10495" width="7" customWidth="1"/>
    <col min="10496" max="10496" width="30" customWidth="1"/>
    <col min="10498" max="10498" width="17.42578125" customWidth="1"/>
    <col min="10499" max="10499" width="18.42578125" customWidth="1"/>
    <col min="10751" max="10751" width="7" customWidth="1"/>
    <col min="10752" max="10752" width="30" customWidth="1"/>
    <col min="10754" max="10754" width="17.42578125" customWidth="1"/>
    <col min="10755" max="10755" width="18.42578125" customWidth="1"/>
    <col min="11007" max="11007" width="7" customWidth="1"/>
    <col min="11008" max="11008" width="30" customWidth="1"/>
    <col min="11010" max="11010" width="17.42578125" customWidth="1"/>
    <col min="11011" max="11011" width="18.42578125" customWidth="1"/>
    <col min="11263" max="11263" width="7" customWidth="1"/>
    <col min="11264" max="11264" width="30" customWidth="1"/>
    <col min="11266" max="11266" width="17.42578125" customWidth="1"/>
    <col min="11267" max="11267" width="18.42578125" customWidth="1"/>
    <col min="11519" max="11519" width="7" customWidth="1"/>
    <col min="11520" max="11520" width="30" customWidth="1"/>
    <col min="11522" max="11522" width="17.42578125" customWidth="1"/>
    <col min="11523" max="11523" width="18.42578125" customWidth="1"/>
    <col min="11775" max="11775" width="7" customWidth="1"/>
    <col min="11776" max="11776" width="30" customWidth="1"/>
    <col min="11778" max="11778" width="17.42578125" customWidth="1"/>
    <col min="11779" max="11779" width="18.42578125" customWidth="1"/>
    <col min="12031" max="12031" width="7" customWidth="1"/>
    <col min="12032" max="12032" width="30" customWidth="1"/>
    <col min="12034" max="12034" width="17.42578125" customWidth="1"/>
    <col min="12035" max="12035" width="18.42578125" customWidth="1"/>
    <col min="12287" max="12287" width="7" customWidth="1"/>
    <col min="12288" max="12288" width="30" customWidth="1"/>
    <col min="12290" max="12290" width="17.42578125" customWidth="1"/>
    <col min="12291" max="12291" width="18.42578125" customWidth="1"/>
    <col min="12543" max="12543" width="7" customWidth="1"/>
    <col min="12544" max="12544" width="30" customWidth="1"/>
    <col min="12546" max="12546" width="17.42578125" customWidth="1"/>
    <col min="12547" max="12547" width="18.42578125" customWidth="1"/>
    <col min="12799" max="12799" width="7" customWidth="1"/>
    <col min="12800" max="12800" width="30" customWidth="1"/>
    <col min="12802" max="12802" width="17.42578125" customWidth="1"/>
    <col min="12803" max="12803" width="18.42578125" customWidth="1"/>
    <col min="13055" max="13055" width="7" customWidth="1"/>
    <col min="13056" max="13056" width="30" customWidth="1"/>
    <col min="13058" max="13058" width="17.42578125" customWidth="1"/>
    <col min="13059" max="13059" width="18.42578125" customWidth="1"/>
    <col min="13311" max="13311" width="7" customWidth="1"/>
    <col min="13312" max="13312" width="30" customWidth="1"/>
    <col min="13314" max="13314" width="17.42578125" customWidth="1"/>
    <col min="13315" max="13315" width="18.42578125" customWidth="1"/>
    <col min="13567" max="13567" width="7" customWidth="1"/>
    <col min="13568" max="13568" width="30" customWidth="1"/>
    <col min="13570" max="13570" width="17.42578125" customWidth="1"/>
    <col min="13571" max="13571" width="18.42578125" customWidth="1"/>
    <col min="13823" max="13823" width="7" customWidth="1"/>
    <col min="13824" max="13824" width="30" customWidth="1"/>
    <col min="13826" max="13826" width="17.42578125" customWidth="1"/>
    <col min="13827" max="13827" width="18.42578125" customWidth="1"/>
    <col min="14079" max="14079" width="7" customWidth="1"/>
    <col min="14080" max="14080" width="30" customWidth="1"/>
    <col min="14082" max="14082" width="17.42578125" customWidth="1"/>
    <col min="14083" max="14083" width="18.42578125" customWidth="1"/>
    <col min="14335" max="14335" width="7" customWidth="1"/>
    <col min="14336" max="14336" width="30" customWidth="1"/>
    <col min="14338" max="14338" width="17.42578125" customWidth="1"/>
    <col min="14339" max="14339" width="18.42578125" customWidth="1"/>
    <col min="14591" max="14591" width="7" customWidth="1"/>
    <col min="14592" max="14592" width="30" customWidth="1"/>
    <col min="14594" max="14594" width="17.42578125" customWidth="1"/>
    <col min="14595" max="14595" width="18.42578125" customWidth="1"/>
    <col min="14847" max="14847" width="7" customWidth="1"/>
    <col min="14848" max="14848" width="30" customWidth="1"/>
    <col min="14850" max="14850" width="17.42578125" customWidth="1"/>
    <col min="14851" max="14851" width="18.42578125" customWidth="1"/>
    <col min="15103" max="15103" width="7" customWidth="1"/>
    <col min="15104" max="15104" width="30" customWidth="1"/>
    <col min="15106" max="15106" width="17.42578125" customWidth="1"/>
    <col min="15107" max="15107" width="18.42578125" customWidth="1"/>
    <col min="15359" max="15359" width="7" customWidth="1"/>
    <col min="15360" max="15360" width="30" customWidth="1"/>
    <col min="15362" max="15362" width="17.42578125" customWidth="1"/>
    <col min="15363" max="15363" width="18.42578125" customWidth="1"/>
    <col min="15615" max="15615" width="7" customWidth="1"/>
    <col min="15616" max="15616" width="30" customWidth="1"/>
    <col min="15618" max="15618" width="17.42578125" customWidth="1"/>
    <col min="15619" max="15619" width="18.42578125" customWidth="1"/>
    <col min="15871" max="15871" width="7" customWidth="1"/>
    <col min="15872" max="15872" width="30" customWidth="1"/>
    <col min="15874" max="15874" width="17.42578125" customWidth="1"/>
    <col min="15875" max="15875" width="18.42578125" customWidth="1"/>
    <col min="16127" max="16127" width="7" customWidth="1"/>
    <col min="16128" max="16128" width="30" customWidth="1"/>
    <col min="16130" max="16130" width="17.42578125" customWidth="1"/>
    <col min="16131" max="16131" width="18.42578125" customWidth="1"/>
  </cols>
  <sheetData>
    <row r="1" spans="1:17" ht="15" customHeight="1" x14ac:dyDescent="0.25">
      <c r="A1" s="180" t="e" vm="1">
        <v>#VALUE!</v>
      </c>
      <c r="B1" s="181"/>
      <c r="C1" s="248"/>
      <c r="D1" s="219" t="s">
        <v>440</v>
      </c>
      <c r="E1" s="220"/>
      <c r="F1" s="220"/>
      <c r="G1" s="220"/>
      <c r="H1" s="220"/>
      <c r="I1" s="220"/>
      <c r="J1" s="220"/>
      <c r="K1" s="220"/>
      <c r="L1" s="220"/>
      <c r="M1" s="220"/>
      <c r="N1" s="220"/>
      <c r="O1" s="221"/>
      <c r="P1" s="217" t="s">
        <v>286</v>
      </c>
      <c r="Q1" s="213" t="s">
        <v>285</v>
      </c>
    </row>
    <row r="2" spans="1:17" x14ac:dyDescent="0.25">
      <c r="A2" s="183"/>
      <c r="B2" s="184"/>
      <c r="C2" s="249"/>
      <c r="D2" s="222"/>
      <c r="E2" s="223"/>
      <c r="F2" s="223"/>
      <c r="G2" s="223"/>
      <c r="H2" s="223"/>
      <c r="I2" s="223"/>
      <c r="J2" s="223"/>
      <c r="K2" s="223"/>
      <c r="L2" s="223"/>
      <c r="M2" s="223"/>
      <c r="N2" s="223"/>
      <c r="O2" s="224"/>
      <c r="P2" s="218"/>
      <c r="Q2" s="214"/>
    </row>
    <row r="3" spans="1:17" x14ac:dyDescent="0.25">
      <c r="A3" s="183"/>
      <c r="B3" s="184"/>
      <c r="C3" s="249"/>
      <c r="D3" s="222"/>
      <c r="E3" s="223"/>
      <c r="F3" s="223"/>
      <c r="G3" s="223"/>
      <c r="H3" s="223"/>
      <c r="I3" s="223"/>
      <c r="J3" s="223"/>
      <c r="K3" s="223"/>
      <c r="L3" s="223"/>
      <c r="M3" s="223"/>
      <c r="N3" s="223"/>
      <c r="O3" s="224"/>
      <c r="P3" s="218" t="s">
        <v>287</v>
      </c>
      <c r="Q3" s="215">
        <v>4</v>
      </c>
    </row>
    <row r="4" spans="1:17" x14ac:dyDescent="0.25">
      <c r="A4" s="183"/>
      <c r="B4" s="184"/>
      <c r="C4" s="249"/>
      <c r="D4" s="222"/>
      <c r="E4" s="223"/>
      <c r="F4" s="223"/>
      <c r="G4" s="223"/>
      <c r="H4" s="223"/>
      <c r="I4" s="223"/>
      <c r="J4" s="223"/>
      <c r="K4" s="223"/>
      <c r="L4" s="223"/>
      <c r="M4" s="223"/>
      <c r="N4" s="223"/>
      <c r="O4" s="224"/>
      <c r="P4" s="218"/>
      <c r="Q4" s="216"/>
    </row>
    <row r="5" spans="1:17" ht="15" customHeight="1" x14ac:dyDescent="0.25">
      <c r="A5" s="183"/>
      <c r="B5" s="184"/>
      <c r="C5" s="249"/>
      <c r="D5" s="222"/>
      <c r="E5" s="223"/>
      <c r="F5" s="223"/>
      <c r="G5" s="223"/>
      <c r="H5" s="223"/>
      <c r="I5" s="223"/>
      <c r="J5" s="223"/>
      <c r="K5" s="223"/>
      <c r="L5" s="223"/>
      <c r="M5" s="223"/>
      <c r="N5" s="223"/>
      <c r="O5" s="224"/>
      <c r="P5" s="228" t="s">
        <v>288</v>
      </c>
      <c r="Q5" s="165" t="s">
        <v>289</v>
      </c>
    </row>
    <row r="6" spans="1:17" ht="15.75" thickBot="1" x14ac:dyDescent="0.3">
      <c r="A6" s="186"/>
      <c r="B6" s="187"/>
      <c r="C6" s="250"/>
      <c r="D6" s="225"/>
      <c r="E6" s="226"/>
      <c r="F6" s="226"/>
      <c r="G6" s="226"/>
      <c r="H6" s="226"/>
      <c r="I6" s="226"/>
      <c r="J6" s="226"/>
      <c r="K6" s="226"/>
      <c r="L6" s="226"/>
      <c r="M6" s="226"/>
      <c r="N6" s="226"/>
      <c r="O6" s="227"/>
      <c r="P6" s="229"/>
      <c r="Q6" s="166"/>
    </row>
    <row r="8" spans="1:17" ht="15.75" thickBot="1" x14ac:dyDescent="0.3">
      <c r="C8" s="58"/>
    </row>
    <row r="9" spans="1:17" ht="15" customHeight="1" x14ac:dyDescent="0.25">
      <c r="A9" s="259" t="s">
        <v>71</v>
      </c>
      <c r="B9" s="260"/>
      <c r="C9" s="260"/>
      <c r="D9" s="260"/>
      <c r="E9" s="260"/>
      <c r="F9" s="260"/>
      <c r="G9" s="260"/>
      <c r="H9" s="260"/>
      <c r="I9" s="260"/>
      <c r="J9" s="260"/>
      <c r="K9" s="260"/>
      <c r="L9" s="261"/>
      <c r="M9" s="150" t="s">
        <v>291</v>
      </c>
      <c r="N9" s="251" t="s">
        <v>292</v>
      </c>
      <c r="O9" s="252" t="s">
        <v>441</v>
      </c>
      <c r="P9" s="153" t="s">
        <v>294</v>
      </c>
      <c r="Q9" s="153" t="s">
        <v>295</v>
      </c>
    </row>
    <row r="10" spans="1:17" s="17" customFormat="1" ht="17.25" customHeight="1" x14ac:dyDescent="0.25">
      <c r="A10" s="254" t="s">
        <v>296</v>
      </c>
      <c r="B10" s="255" t="s">
        <v>297</v>
      </c>
      <c r="C10" s="196" t="s">
        <v>298</v>
      </c>
      <c r="D10" s="197" t="s">
        <v>120</v>
      </c>
      <c r="E10" s="196" t="s">
        <v>299</v>
      </c>
      <c r="F10" s="256" t="s">
        <v>300</v>
      </c>
      <c r="G10" s="256"/>
      <c r="H10" s="257" t="s">
        <v>301</v>
      </c>
      <c r="I10" s="258"/>
      <c r="J10" s="258"/>
      <c r="K10" s="258"/>
      <c r="L10" s="194" t="s">
        <v>302</v>
      </c>
      <c r="M10" s="151"/>
      <c r="N10" s="197"/>
      <c r="O10" s="253"/>
      <c r="P10" s="154"/>
      <c r="Q10" s="154"/>
    </row>
    <row r="11" spans="1:17" s="17" customFormat="1" ht="43.5" customHeight="1" x14ac:dyDescent="0.25">
      <c r="A11" s="254"/>
      <c r="B11" s="255"/>
      <c r="C11" s="196"/>
      <c r="D11" s="197"/>
      <c r="E11" s="196"/>
      <c r="F11" s="65" t="s">
        <v>442</v>
      </c>
      <c r="G11" s="65" t="s">
        <v>443</v>
      </c>
      <c r="H11" s="85" t="s">
        <v>125</v>
      </c>
      <c r="I11" s="85" t="s">
        <v>130</v>
      </c>
      <c r="J11" s="85" t="s">
        <v>135</v>
      </c>
      <c r="K11" s="85" t="s">
        <v>305</v>
      </c>
      <c r="L11" s="195"/>
      <c r="M11" s="152"/>
      <c r="N11" s="197"/>
      <c r="O11" s="253"/>
      <c r="P11" s="155"/>
      <c r="Q11" s="155"/>
    </row>
    <row r="12" spans="1:17" ht="331.5" customHeight="1" x14ac:dyDescent="0.25">
      <c r="A12" s="230" t="s">
        <v>444</v>
      </c>
      <c r="B12" s="59">
        <v>1</v>
      </c>
      <c r="C12" s="132" t="s">
        <v>445</v>
      </c>
      <c r="D12" s="111" t="s">
        <v>565</v>
      </c>
      <c r="E12" s="47" t="s">
        <v>166</v>
      </c>
      <c r="F12" s="60" t="s">
        <v>309</v>
      </c>
      <c r="G12" s="61"/>
      <c r="H12" s="25">
        <v>2</v>
      </c>
      <c r="I12" s="25">
        <v>2</v>
      </c>
      <c r="J12" s="28">
        <v>2</v>
      </c>
      <c r="K12" s="28">
        <v>6</v>
      </c>
      <c r="L12" s="25" t="s">
        <v>310</v>
      </c>
      <c r="M12" s="26" t="s">
        <v>162</v>
      </c>
      <c r="N12" s="26" t="s">
        <v>237</v>
      </c>
      <c r="O12" s="90" t="s">
        <v>205</v>
      </c>
      <c r="P12" s="90" t="s">
        <v>446</v>
      </c>
      <c r="Q12" s="55"/>
    </row>
    <row r="13" spans="1:17" ht="178.5" customHeight="1" x14ac:dyDescent="0.25">
      <c r="A13" s="231"/>
      <c r="B13" s="36">
        <v>2</v>
      </c>
      <c r="C13" s="110" t="s">
        <v>447</v>
      </c>
      <c r="D13" s="32" t="s">
        <v>448</v>
      </c>
      <c r="E13" s="47" t="s">
        <v>166</v>
      </c>
      <c r="F13" s="25" t="s">
        <v>309</v>
      </c>
      <c r="G13" s="25"/>
      <c r="H13" s="25">
        <v>3</v>
      </c>
      <c r="I13" s="25">
        <v>2</v>
      </c>
      <c r="J13" s="28">
        <v>2</v>
      </c>
      <c r="K13" s="28">
        <v>7</v>
      </c>
      <c r="L13" s="25" t="s">
        <v>313</v>
      </c>
      <c r="M13" s="26" t="s">
        <v>162</v>
      </c>
      <c r="N13" s="26" t="s">
        <v>231</v>
      </c>
      <c r="O13" s="90" t="s">
        <v>205</v>
      </c>
      <c r="P13" s="90" t="s">
        <v>449</v>
      </c>
      <c r="Q13" s="55"/>
    </row>
    <row r="14" spans="1:17" ht="62.25" customHeight="1" x14ac:dyDescent="0.25">
      <c r="A14" s="231"/>
      <c r="B14" s="36">
        <v>3</v>
      </c>
      <c r="C14" s="113" t="s">
        <v>531</v>
      </c>
      <c r="D14" s="103" t="s">
        <v>450</v>
      </c>
      <c r="E14" s="115" t="s">
        <v>166</v>
      </c>
      <c r="F14" s="25" t="s">
        <v>309</v>
      </c>
      <c r="G14" s="25"/>
      <c r="H14" s="25">
        <v>3</v>
      </c>
      <c r="I14" s="25">
        <v>3</v>
      </c>
      <c r="J14" s="28">
        <v>3</v>
      </c>
      <c r="K14" s="28">
        <v>9</v>
      </c>
      <c r="L14" s="25" t="s">
        <v>313</v>
      </c>
      <c r="M14" s="26" t="s">
        <v>267</v>
      </c>
      <c r="N14" s="26" t="s">
        <v>210</v>
      </c>
      <c r="O14" s="90" t="s">
        <v>179</v>
      </c>
      <c r="P14" s="117" t="s">
        <v>451</v>
      </c>
      <c r="Q14" s="55"/>
    </row>
    <row r="15" spans="1:17" ht="174.75" customHeight="1" x14ac:dyDescent="0.25">
      <c r="A15" s="231"/>
      <c r="B15" s="36">
        <f>B14+1</f>
        <v>4</v>
      </c>
      <c r="C15" s="110" t="s">
        <v>452</v>
      </c>
      <c r="D15" s="31" t="s">
        <v>453</v>
      </c>
      <c r="E15" s="47" t="s">
        <v>166</v>
      </c>
      <c r="F15" s="105" t="s">
        <v>309</v>
      </c>
      <c r="G15" s="105"/>
      <c r="H15" s="105">
        <v>3</v>
      </c>
      <c r="I15" s="105">
        <v>1</v>
      </c>
      <c r="J15" s="107">
        <v>2</v>
      </c>
      <c r="K15" s="107">
        <v>6</v>
      </c>
      <c r="L15" s="105" t="s">
        <v>310</v>
      </c>
      <c r="M15" s="108" t="s">
        <v>256</v>
      </c>
      <c r="N15" s="108" t="s">
        <v>173</v>
      </c>
      <c r="O15" s="90" t="s">
        <v>205</v>
      </c>
      <c r="P15" s="21" t="s">
        <v>454</v>
      </c>
      <c r="Q15" s="55"/>
    </row>
    <row r="16" spans="1:17" ht="225" customHeight="1" x14ac:dyDescent="0.25">
      <c r="A16" s="234" t="s">
        <v>455</v>
      </c>
      <c r="B16" s="38">
        <v>1</v>
      </c>
      <c r="C16" s="54" t="s">
        <v>456</v>
      </c>
      <c r="D16" s="30" t="s">
        <v>457</v>
      </c>
      <c r="E16" s="47" t="s">
        <v>166</v>
      </c>
      <c r="F16" s="25" t="s">
        <v>309</v>
      </c>
      <c r="G16" s="24"/>
      <c r="H16" s="25">
        <v>3</v>
      </c>
      <c r="I16" s="25">
        <v>3</v>
      </c>
      <c r="J16" s="28">
        <v>3</v>
      </c>
      <c r="K16" s="28">
        <v>9</v>
      </c>
      <c r="L16" s="25" t="s">
        <v>313</v>
      </c>
      <c r="M16" s="26" t="s">
        <v>275</v>
      </c>
      <c r="N16" s="26" t="s">
        <v>183</v>
      </c>
      <c r="O16" s="90" t="s">
        <v>205</v>
      </c>
      <c r="P16" s="21" t="s">
        <v>458</v>
      </c>
      <c r="Q16" s="55"/>
    </row>
    <row r="17" spans="1:18" ht="97.5" customHeight="1" x14ac:dyDescent="0.25">
      <c r="A17" s="235"/>
      <c r="B17" s="38">
        <v>2</v>
      </c>
      <c r="C17" s="53" t="s">
        <v>459</v>
      </c>
      <c r="D17" s="30" t="s">
        <v>460</v>
      </c>
      <c r="E17" s="47" t="s">
        <v>166</v>
      </c>
      <c r="F17" s="25"/>
      <c r="G17" s="24" t="s">
        <v>309</v>
      </c>
      <c r="H17" s="25">
        <v>3</v>
      </c>
      <c r="I17" s="25">
        <v>3</v>
      </c>
      <c r="J17" s="28">
        <v>2</v>
      </c>
      <c r="K17" s="28">
        <v>8</v>
      </c>
      <c r="L17" s="25" t="s">
        <v>313</v>
      </c>
      <c r="M17" s="26" t="s">
        <v>273</v>
      </c>
      <c r="N17" s="26" t="s">
        <v>207</v>
      </c>
      <c r="O17" s="90" t="s">
        <v>170</v>
      </c>
      <c r="P17" s="127" t="s">
        <v>462</v>
      </c>
      <c r="Q17" s="55"/>
      <c r="R17" s="98"/>
    </row>
    <row r="18" spans="1:18" ht="132" customHeight="1" x14ac:dyDescent="0.25">
      <c r="A18" s="235"/>
      <c r="B18" s="38">
        <v>3</v>
      </c>
      <c r="C18" s="78" t="s">
        <v>550</v>
      </c>
      <c r="D18" s="30" t="s">
        <v>461</v>
      </c>
      <c r="E18" s="47" t="s">
        <v>166</v>
      </c>
      <c r="F18" s="24"/>
      <c r="G18" s="25" t="s">
        <v>309</v>
      </c>
      <c r="H18" s="25">
        <v>3</v>
      </c>
      <c r="I18" s="25">
        <v>2</v>
      </c>
      <c r="J18" s="28">
        <v>2</v>
      </c>
      <c r="K18" s="28">
        <v>7</v>
      </c>
      <c r="L18" s="25" t="s">
        <v>313</v>
      </c>
      <c r="M18" s="26" t="s">
        <v>273</v>
      </c>
      <c r="N18" s="26" t="s">
        <v>207</v>
      </c>
      <c r="O18" s="90" t="s">
        <v>205</v>
      </c>
      <c r="P18" s="117" t="s">
        <v>462</v>
      </c>
      <c r="Q18" s="55"/>
    </row>
    <row r="19" spans="1:18" ht="72.75" customHeight="1" x14ac:dyDescent="0.25">
      <c r="A19" s="235"/>
      <c r="B19" s="38">
        <v>4</v>
      </c>
      <c r="C19" s="126" t="s">
        <v>463</v>
      </c>
      <c r="D19" s="103" t="s">
        <v>464</v>
      </c>
      <c r="E19" s="115" t="s">
        <v>171</v>
      </c>
      <c r="F19" s="25"/>
      <c r="G19" s="25" t="s">
        <v>309</v>
      </c>
      <c r="H19" s="25">
        <v>3</v>
      </c>
      <c r="I19" s="25">
        <v>3</v>
      </c>
      <c r="J19" s="28">
        <v>2</v>
      </c>
      <c r="K19" s="28">
        <v>8</v>
      </c>
      <c r="L19" s="25" t="s">
        <v>313</v>
      </c>
      <c r="M19" s="26" t="s">
        <v>267</v>
      </c>
      <c r="N19" s="26" t="s">
        <v>231</v>
      </c>
      <c r="O19" s="90" t="s">
        <v>179</v>
      </c>
      <c r="P19" s="128" t="s">
        <v>451</v>
      </c>
      <c r="Q19" s="55"/>
    </row>
    <row r="20" spans="1:18" ht="206.25" customHeight="1" x14ac:dyDescent="0.25">
      <c r="A20" s="235"/>
      <c r="B20" s="38">
        <v>5</v>
      </c>
      <c r="C20" s="114" t="s">
        <v>465</v>
      </c>
      <c r="D20" s="103" t="s">
        <v>466</v>
      </c>
      <c r="E20" s="115" t="s">
        <v>171</v>
      </c>
      <c r="F20" s="25" t="s">
        <v>309</v>
      </c>
      <c r="G20" s="25"/>
      <c r="H20" s="25">
        <v>3</v>
      </c>
      <c r="I20" s="25">
        <v>2</v>
      </c>
      <c r="J20" s="28">
        <v>2</v>
      </c>
      <c r="K20" s="28">
        <v>7</v>
      </c>
      <c r="L20" s="25" t="s">
        <v>313</v>
      </c>
      <c r="M20" s="26" t="s">
        <v>206</v>
      </c>
      <c r="N20" s="26" t="s">
        <v>183</v>
      </c>
      <c r="O20" s="90" t="s">
        <v>170</v>
      </c>
      <c r="P20" s="117" t="s">
        <v>551</v>
      </c>
      <c r="Q20" s="55"/>
    </row>
    <row r="21" spans="1:18" ht="153.75" customHeight="1" x14ac:dyDescent="0.25">
      <c r="A21" s="234" t="s">
        <v>467</v>
      </c>
      <c r="B21" s="38">
        <v>1</v>
      </c>
      <c r="C21" s="114" t="s">
        <v>468</v>
      </c>
      <c r="D21" s="103" t="s">
        <v>469</v>
      </c>
      <c r="E21" s="115" t="s">
        <v>166</v>
      </c>
      <c r="F21" s="25" t="s">
        <v>309</v>
      </c>
      <c r="G21" s="24"/>
      <c r="H21" s="25">
        <v>3</v>
      </c>
      <c r="I21" s="25">
        <v>2</v>
      </c>
      <c r="J21" s="28">
        <v>2</v>
      </c>
      <c r="K21" s="28">
        <v>7</v>
      </c>
      <c r="L21" s="25" t="s">
        <v>313</v>
      </c>
      <c r="M21" s="26" t="s">
        <v>246</v>
      </c>
      <c r="N21" s="26" t="s">
        <v>178</v>
      </c>
      <c r="O21" s="90" t="s">
        <v>164</v>
      </c>
      <c r="P21" s="117" t="s">
        <v>470</v>
      </c>
      <c r="Q21" s="55"/>
    </row>
    <row r="22" spans="1:18" ht="103.5" customHeight="1" x14ac:dyDescent="0.25">
      <c r="A22" s="235"/>
      <c r="B22" s="38">
        <v>2</v>
      </c>
      <c r="C22" s="126" t="s">
        <v>471</v>
      </c>
      <c r="D22" s="103" t="s">
        <v>552</v>
      </c>
      <c r="E22" s="115" t="s">
        <v>166</v>
      </c>
      <c r="F22" s="25"/>
      <c r="G22" s="24" t="s">
        <v>309</v>
      </c>
      <c r="H22" s="25">
        <v>2</v>
      </c>
      <c r="I22" s="25">
        <v>2</v>
      </c>
      <c r="J22" s="28">
        <v>2</v>
      </c>
      <c r="K22" s="28">
        <v>6</v>
      </c>
      <c r="L22" s="25" t="s">
        <v>310</v>
      </c>
      <c r="M22" s="26" t="s">
        <v>246</v>
      </c>
      <c r="N22" s="26" t="s">
        <v>178</v>
      </c>
      <c r="O22" s="90" t="s">
        <v>164</v>
      </c>
      <c r="P22" s="127" t="s">
        <v>470</v>
      </c>
      <c r="Q22" s="55"/>
    </row>
    <row r="23" spans="1:18" ht="141" customHeight="1" x14ac:dyDescent="0.25">
      <c r="A23" s="235"/>
      <c r="B23" s="38">
        <v>3</v>
      </c>
      <c r="C23" s="53" t="s">
        <v>472</v>
      </c>
      <c r="D23" s="30" t="s">
        <v>579</v>
      </c>
      <c r="E23" s="47" t="s">
        <v>171</v>
      </c>
      <c r="F23" s="25"/>
      <c r="G23" s="24" t="s">
        <v>309</v>
      </c>
      <c r="H23" s="25">
        <v>3</v>
      </c>
      <c r="I23" s="25">
        <v>3</v>
      </c>
      <c r="J23" s="28">
        <v>1</v>
      </c>
      <c r="K23" s="28">
        <v>7</v>
      </c>
      <c r="L23" s="25" t="s">
        <v>313</v>
      </c>
      <c r="M23" s="26" t="s">
        <v>269</v>
      </c>
      <c r="N23" s="26" t="s">
        <v>213</v>
      </c>
      <c r="O23" s="90" t="s">
        <v>164</v>
      </c>
      <c r="P23" s="118" t="s">
        <v>314</v>
      </c>
      <c r="Q23" s="55"/>
    </row>
    <row r="24" spans="1:18" ht="95.25" customHeight="1" x14ac:dyDescent="0.25">
      <c r="A24" s="235"/>
      <c r="B24" s="38">
        <v>4</v>
      </c>
      <c r="C24" s="54" t="s">
        <v>473</v>
      </c>
      <c r="D24" s="31" t="s">
        <v>474</v>
      </c>
      <c r="E24" s="47" t="s">
        <v>166</v>
      </c>
      <c r="F24" s="105"/>
      <c r="G24" s="106" t="s">
        <v>309</v>
      </c>
      <c r="H24" s="105">
        <v>3</v>
      </c>
      <c r="I24" s="105">
        <v>3</v>
      </c>
      <c r="J24" s="107">
        <v>3</v>
      </c>
      <c r="K24" s="107">
        <v>9</v>
      </c>
      <c r="L24" s="105" t="s">
        <v>313</v>
      </c>
      <c r="M24" s="108" t="s">
        <v>262</v>
      </c>
      <c r="N24" s="108" t="s">
        <v>168</v>
      </c>
      <c r="O24" s="109" t="s">
        <v>205</v>
      </c>
      <c r="P24" s="118" t="s">
        <v>314</v>
      </c>
      <c r="Q24" s="55"/>
    </row>
    <row r="25" spans="1:18" ht="120" x14ac:dyDescent="0.25">
      <c r="A25" s="235"/>
      <c r="B25" s="38">
        <v>5</v>
      </c>
      <c r="C25" s="54" t="s">
        <v>475</v>
      </c>
      <c r="D25" s="29" t="s">
        <v>476</v>
      </c>
      <c r="E25" s="47" t="s">
        <v>166</v>
      </c>
      <c r="F25" s="25" t="s">
        <v>309</v>
      </c>
      <c r="G25" s="24"/>
      <c r="H25" s="25">
        <v>3</v>
      </c>
      <c r="I25" s="25">
        <v>2</v>
      </c>
      <c r="J25" s="28">
        <v>2</v>
      </c>
      <c r="K25" s="28">
        <v>7</v>
      </c>
      <c r="L25" s="25" t="s">
        <v>313</v>
      </c>
      <c r="M25" s="26" t="s">
        <v>256</v>
      </c>
      <c r="N25" s="26" t="s">
        <v>173</v>
      </c>
      <c r="O25" s="90" t="s">
        <v>205</v>
      </c>
      <c r="P25" s="118" t="s">
        <v>477</v>
      </c>
      <c r="Q25" s="55"/>
    </row>
    <row r="26" spans="1:18" ht="165" x14ac:dyDescent="0.25">
      <c r="A26" s="232" t="s">
        <v>478</v>
      </c>
      <c r="B26" s="38">
        <v>1</v>
      </c>
      <c r="C26" s="53" t="s">
        <v>479</v>
      </c>
      <c r="D26" s="30" t="s">
        <v>480</v>
      </c>
      <c r="E26" s="47" t="s">
        <v>166</v>
      </c>
      <c r="F26" s="25" t="s">
        <v>309</v>
      </c>
      <c r="G26" s="25"/>
      <c r="H26" s="25">
        <v>3</v>
      </c>
      <c r="I26" s="25">
        <v>2</v>
      </c>
      <c r="J26" s="28">
        <v>2</v>
      </c>
      <c r="K26" s="28">
        <v>7</v>
      </c>
      <c r="L26" s="25" t="s">
        <v>313</v>
      </c>
      <c r="M26" s="26" t="s">
        <v>250</v>
      </c>
      <c r="N26" s="26" t="s">
        <v>237</v>
      </c>
      <c r="O26" s="90" t="s">
        <v>205</v>
      </c>
      <c r="P26" s="118" t="s">
        <v>481</v>
      </c>
      <c r="Q26" s="55"/>
    </row>
    <row r="27" spans="1:18" ht="120" x14ac:dyDescent="0.25">
      <c r="A27" s="233"/>
      <c r="B27" s="38">
        <v>2</v>
      </c>
      <c r="C27" s="78" t="s">
        <v>482</v>
      </c>
      <c r="D27" s="30" t="s">
        <v>483</v>
      </c>
      <c r="E27" s="47" t="s">
        <v>166</v>
      </c>
      <c r="F27" s="25" t="s">
        <v>309</v>
      </c>
      <c r="G27" s="25"/>
      <c r="H27" s="25">
        <v>2</v>
      </c>
      <c r="I27" s="25">
        <v>2</v>
      </c>
      <c r="J27" s="28">
        <v>1</v>
      </c>
      <c r="K27" s="28">
        <v>5</v>
      </c>
      <c r="L27" s="25" t="s">
        <v>310</v>
      </c>
      <c r="M27" s="26" t="s">
        <v>167</v>
      </c>
      <c r="N27" s="26" t="s">
        <v>163</v>
      </c>
      <c r="O27" s="90" t="s">
        <v>170</v>
      </c>
      <c r="P27" s="117" t="s">
        <v>484</v>
      </c>
      <c r="Q27" s="55"/>
    </row>
    <row r="28" spans="1:18" ht="90" customHeight="1" x14ac:dyDescent="0.25">
      <c r="A28" s="233"/>
      <c r="B28" s="38">
        <v>3</v>
      </c>
      <c r="C28" s="53" t="s">
        <v>485</v>
      </c>
      <c r="D28" s="29" t="s">
        <v>486</v>
      </c>
      <c r="E28" s="47" t="s">
        <v>166</v>
      </c>
      <c r="F28" s="25" t="s">
        <v>309</v>
      </c>
      <c r="G28" s="25"/>
      <c r="H28" s="25">
        <v>3</v>
      </c>
      <c r="I28" s="25">
        <v>3</v>
      </c>
      <c r="J28" s="28">
        <v>3</v>
      </c>
      <c r="K28" s="28">
        <v>9</v>
      </c>
      <c r="L28" s="25" t="s">
        <v>313</v>
      </c>
      <c r="M28" s="26" t="s">
        <v>198</v>
      </c>
      <c r="N28" s="26" t="s">
        <v>240</v>
      </c>
      <c r="O28" s="90" t="s">
        <v>205</v>
      </c>
      <c r="P28" s="117" t="s">
        <v>487</v>
      </c>
      <c r="Q28" s="55"/>
    </row>
    <row r="29" spans="1:18" ht="105" x14ac:dyDescent="0.25">
      <c r="A29" s="233"/>
      <c r="B29" s="38">
        <v>4</v>
      </c>
      <c r="C29" s="53" t="s">
        <v>488</v>
      </c>
      <c r="D29" s="29" t="s">
        <v>489</v>
      </c>
      <c r="E29" s="47" t="s">
        <v>181</v>
      </c>
      <c r="F29" s="25"/>
      <c r="G29" s="25" t="s">
        <v>309</v>
      </c>
      <c r="H29" s="25">
        <v>3</v>
      </c>
      <c r="I29" s="25">
        <v>3</v>
      </c>
      <c r="J29" s="28">
        <v>2</v>
      </c>
      <c r="K29" s="28">
        <v>8</v>
      </c>
      <c r="L29" s="25" t="s">
        <v>313</v>
      </c>
      <c r="M29" s="26" t="s">
        <v>198</v>
      </c>
      <c r="N29" s="26" t="s">
        <v>240</v>
      </c>
      <c r="O29" s="90" t="s">
        <v>205</v>
      </c>
      <c r="P29" s="119" t="s">
        <v>490</v>
      </c>
      <c r="Q29" s="55"/>
    </row>
    <row r="30" spans="1:18" ht="69.75" customHeight="1" x14ac:dyDescent="0.25">
      <c r="A30" s="233"/>
      <c r="B30" s="38">
        <v>5</v>
      </c>
      <c r="C30" s="53" t="s">
        <v>491</v>
      </c>
      <c r="D30" s="29" t="s">
        <v>582</v>
      </c>
      <c r="E30" s="47" t="s">
        <v>166</v>
      </c>
      <c r="F30" s="25"/>
      <c r="G30" s="25" t="s">
        <v>309</v>
      </c>
      <c r="H30" s="25">
        <v>3</v>
      </c>
      <c r="I30" s="25">
        <v>3</v>
      </c>
      <c r="J30" s="28">
        <v>3</v>
      </c>
      <c r="K30" s="28">
        <v>9</v>
      </c>
      <c r="L30" s="25" t="s">
        <v>313</v>
      </c>
      <c r="M30" s="26" t="s">
        <v>267</v>
      </c>
      <c r="N30" s="26" t="s">
        <v>210</v>
      </c>
      <c r="O30" s="90" t="s">
        <v>179</v>
      </c>
      <c r="P30" s="117" t="s">
        <v>314</v>
      </c>
      <c r="Q30" s="55"/>
    </row>
    <row r="31" spans="1:18" ht="114" customHeight="1" x14ac:dyDescent="0.25">
      <c r="A31" s="237" t="s">
        <v>492</v>
      </c>
      <c r="B31" s="37">
        <v>1</v>
      </c>
      <c r="C31" s="54" t="s">
        <v>493</v>
      </c>
      <c r="D31" s="30" t="s">
        <v>494</v>
      </c>
      <c r="E31" s="47" t="s">
        <v>166</v>
      </c>
      <c r="F31" s="24"/>
      <c r="G31" s="25" t="s">
        <v>309</v>
      </c>
      <c r="H31" s="25">
        <v>2</v>
      </c>
      <c r="I31" s="25">
        <v>1</v>
      </c>
      <c r="J31" s="28">
        <v>1</v>
      </c>
      <c r="K31" s="28">
        <v>4</v>
      </c>
      <c r="L31" s="25" t="s">
        <v>310</v>
      </c>
      <c r="M31" s="26" t="s">
        <v>248</v>
      </c>
      <c r="N31" s="26" t="s">
        <v>237</v>
      </c>
      <c r="O31" s="90" t="s">
        <v>205</v>
      </c>
      <c r="P31" s="117" t="s">
        <v>314</v>
      </c>
      <c r="Q31" s="55"/>
    </row>
    <row r="32" spans="1:18" ht="152.25" customHeight="1" x14ac:dyDescent="0.25">
      <c r="A32" s="235"/>
      <c r="B32" s="37">
        <v>2</v>
      </c>
      <c r="C32" s="54" t="s">
        <v>495</v>
      </c>
      <c r="D32" s="30" t="s">
        <v>496</v>
      </c>
      <c r="E32" s="47" t="s">
        <v>166</v>
      </c>
      <c r="F32" s="25"/>
      <c r="G32" s="25" t="s">
        <v>309</v>
      </c>
      <c r="H32" s="25">
        <v>3</v>
      </c>
      <c r="I32" s="25">
        <v>2</v>
      </c>
      <c r="J32" s="28">
        <v>1</v>
      </c>
      <c r="K32" s="28">
        <v>6</v>
      </c>
      <c r="L32" s="25" t="s">
        <v>310</v>
      </c>
      <c r="M32" s="26" t="s">
        <v>248</v>
      </c>
      <c r="N32" s="26" t="s">
        <v>237</v>
      </c>
      <c r="O32" s="90" t="s">
        <v>205</v>
      </c>
      <c r="P32" s="117" t="s">
        <v>497</v>
      </c>
      <c r="Q32" s="55"/>
    </row>
    <row r="33" spans="1:17" ht="60" x14ac:dyDescent="0.25">
      <c r="A33" s="235"/>
      <c r="B33" s="37">
        <v>3</v>
      </c>
      <c r="C33" s="104" t="s">
        <v>498</v>
      </c>
      <c r="D33" s="103" t="s">
        <v>548</v>
      </c>
      <c r="E33" s="115" t="s">
        <v>176</v>
      </c>
      <c r="F33" s="24" t="s">
        <v>309</v>
      </c>
      <c r="G33" s="25"/>
      <c r="H33" s="25">
        <v>2</v>
      </c>
      <c r="I33" s="25">
        <v>2</v>
      </c>
      <c r="J33" s="28">
        <v>2</v>
      </c>
      <c r="K33" s="28">
        <v>6</v>
      </c>
      <c r="L33" s="25" t="s">
        <v>310</v>
      </c>
      <c r="M33" s="26" t="s">
        <v>269</v>
      </c>
      <c r="N33" s="26" t="s">
        <v>231</v>
      </c>
      <c r="O33" s="90" t="s">
        <v>170</v>
      </c>
      <c r="P33" s="21" t="s">
        <v>499</v>
      </c>
      <c r="Q33" s="55"/>
    </row>
    <row r="34" spans="1:17" ht="90" x14ac:dyDescent="0.25">
      <c r="A34" s="235"/>
      <c r="B34" s="37">
        <f t="shared" ref="B34:B43" si="0">B33+1</f>
        <v>4</v>
      </c>
      <c r="C34" s="54" t="s">
        <v>500</v>
      </c>
      <c r="D34" s="29" t="s">
        <v>501</v>
      </c>
      <c r="E34" s="47" t="s">
        <v>166</v>
      </c>
      <c r="F34" s="25" t="s">
        <v>309</v>
      </c>
      <c r="G34" s="25"/>
      <c r="H34" s="25">
        <v>2</v>
      </c>
      <c r="I34" s="25">
        <v>2</v>
      </c>
      <c r="J34" s="28">
        <v>2</v>
      </c>
      <c r="K34" s="28">
        <v>6</v>
      </c>
      <c r="L34" s="25" t="s">
        <v>310</v>
      </c>
      <c r="M34" s="26" t="s">
        <v>271</v>
      </c>
      <c r="N34" s="26" t="s">
        <v>222</v>
      </c>
      <c r="O34" s="90" t="s">
        <v>205</v>
      </c>
      <c r="P34" s="117" t="s">
        <v>549</v>
      </c>
      <c r="Q34" s="55"/>
    </row>
    <row r="35" spans="1:17" ht="215.25" customHeight="1" x14ac:dyDescent="0.25">
      <c r="A35" s="235"/>
      <c r="B35" s="37">
        <f t="shared" si="0"/>
        <v>5</v>
      </c>
      <c r="C35" s="114" t="s">
        <v>502</v>
      </c>
      <c r="D35" s="103" t="s">
        <v>503</v>
      </c>
      <c r="E35" s="115" t="s">
        <v>186</v>
      </c>
      <c r="F35" s="25"/>
      <c r="G35" s="25" t="s">
        <v>309</v>
      </c>
      <c r="H35" s="25">
        <v>3</v>
      </c>
      <c r="I35" s="25">
        <v>2</v>
      </c>
      <c r="J35" s="28">
        <v>1</v>
      </c>
      <c r="K35" s="28">
        <v>6</v>
      </c>
      <c r="L35" s="25" t="s">
        <v>310</v>
      </c>
      <c r="M35" s="26" t="s">
        <v>272</v>
      </c>
      <c r="N35" s="26" t="s">
        <v>219</v>
      </c>
      <c r="O35" s="90" t="s">
        <v>170</v>
      </c>
      <c r="P35" s="117" t="s">
        <v>504</v>
      </c>
      <c r="Q35" s="55"/>
    </row>
    <row r="36" spans="1:17" ht="140.25" customHeight="1" x14ac:dyDescent="0.25">
      <c r="A36" s="235"/>
      <c r="B36" s="37">
        <f t="shared" si="0"/>
        <v>6</v>
      </c>
      <c r="C36" s="114" t="s">
        <v>505</v>
      </c>
      <c r="D36" s="103" t="s">
        <v>506</v>
      </c>
      <c r="E36" s="115" t="s">
        <v>171</v>
      </c>
      <c r="F36" s="25" t="s">
        <v>309</v>
      </c>
      <c r="G36" s="25"/>
      <c r="H36" s="25">
        <v>2</v>
      </c>
      <c r="I36" s="25">
        <v>2</v>
      </c>
      <c r="J36" s="28">
        <v>2</v>
      </c>
      <c r="K36" s="28">
        <v>6</v>
      </c>
      <c r="L36" s="25" t="s">
        <v>310</v>
      </c>
      <c r="M36" s="26" t="s">
        <v>206</v>
      </c>
      <c r="N36" s="26" t="s">
        <v>183</v>
      </c>
      <c r="O36" s="90" t="s">
        <v>205</v>
      </c>
      <c r="P36" s="117" t="s">
        <v>507</v>
      </c>
      <c r="Q36" s="55"/>
    </row>
    <row r="37" spans="1:17" ht="90" customHeight="1" x14ac:dyDescent="0.25">
      <c r="A37" s="235"/>
      <c r="B37" s="37">
        <f t="shared" si="0"/>
        <v>7</v>
      </c>
      <c r="C37" s="54" t="s">
        <v>508</v>
      </c>
      <c r="D37" s="114" t="s">
        <v>509</v>
      </c>
      <c r="E37" s="47" t="s">
        <v>181</v>
      </c>
      <c r="F37" s="25"/>
      <c r="G37" s="25" t="s">
        <v>309</v>
      </c>
      <c r="H37" s="25">
        <v>3</v>
      </c>
      <c r="I37" s="25">
        <v>3</v>
      </c>
      <c r="J37" s="28">
        <v>2</v>
      </c>
      <c r="K37" s="28">
        <v>8</v>
      </c>
      <c r="L37" s="25" t="s">
        <v>313</v>
      </c>
      <c r="M37" s="26" t="s">
        <v>198</v>
      </c>
      <c r="N37" s="26" t="s">
        <v>240</v>
      </c>
      <c r="O37" s="90" t="s">
        <v>170</v>
      </c>
      <c r="P37" s="120" t="s">
        <v>526</v>
      </c>
      <c r="Q37" s="55"/>
    </row>
    <row r="38" spans="1:17" ht="141" customHeight="1" x14ac:dyDescent="0.25">
      <c r="A38" s="235"/>
      <c r="B38" s="37">
        <f t="shared" si="0"/>
        <v>8</v>
      </c>
      <c r="C38" s="110" t="s">
        <v>510</v>
      </c>
      <c r="D38" s="30" t="s">
        <v>511</v>
      </c>
      <c r="E38" s="47" t="s">
        <v>181</v>
      </c>
      <c r="F38" s="24" t="s">
        <v>309</v>
      </c>
      <c r="G38" s="25"/>
      <c r="H38" s="25">
        <v>2</v>
      </c>
      <c r="I38" s="25">
        <v>2</v>
      </c>
      <c r="J38" s="28">
        <v>2</v>
      </c>
      <c r="K38" s="28">
        <v>6</v>
      </c>
      <c r="L38" s="25" t="s">
        <v>310</v>
      </c>
      <c r="M38" s="26" t="s">
        <v>198</v>
      </c>
      <c r="N38" s="26" t="s">
        <v>240</v>
      </c>
      <c r="O38" s="90" t="s">
        <v>170</v>
      </c>
      <c r="P38" s="120" t="s">
        <v>527</v>
      </c>
      <c r="Q38" s="55"/>
    </row>
    <row r="39" spans="1:17" ht="122.25" customHeight="1" x14ac:dyDescent="0.25">
      <c r="A39" s="238"/>
      <c r="B39" s="37">
        <v>9</v>
      </c>
      <c r="C39" s="135" t="s">
        <v>566</v>
      </c>
      <c r="D39" s="30" t="s">
        <v>567</v>
      </c>
      <c r="E39" s="47" t="s">
        <v>176</v>
      </c>
      <c r="F39" s="24" t="s">
        <v>309</v>
      </c>
      <c r="G39" s="25"/>
      <c r="H39" s="25">
        <v>2</v>
      </c>
      <c r="I39" s="25">
        <v>2</v>
      </c>
      <c r="J39" s="28">
        <v>2</v>
      </c>
      <c r="K39" s="28">
        <v>6</v>
      </c>
      <c r="L39" s="25" t="s">
        <v>310</v>
      </c>
      <c r="M39" s="26" t="s">
        <v>269</v>
      </c>
      <c r="N39" s="26" t="s">
        <v>231</v>
      </c>
      <c r="O39" s="90" t="s">
        <v>170</v>
      </c>
      <c r="P39" s="120" t="s">
        <v>580</v>
      </c>
      <c r="Q39" s="55"/>
    </row>
    <row r="40" spans="1:17" ht="103.5" customHeight="1" x14ac:dyDescent="0.25">
      <c r="A40" s="237" t="s">
        <v>512</v>
      </c>
      <c r="B40" s="37">
        <v>1</v>
      </c>
      <c r="C40" s="42" t="s">
        <v>513</v>
      </c>
      <c r="D40" s="30" t="s">
        <v>514</v>
      </c>
      <c r="E40" s="47" t="s">
        <v>166</v>
      </c>
      <c r="F40" s="24" t="s">
        <v>309</v>
      </c>
      <c r="G40" s="25"/>
      <c r="H40" s="25">
        <v>3</v>
      </c>
      <c r="I40" s="25">
        <v>2</v>
      </c>
      <c r="J40" s="28">
        <v>2</v>
      </c>
      <c r="K40" s="28">
        <v>7</v>
      </c>
      <c r="L40" s="25" t="s">
        <v>313</v>
      </c>
      <c r="M40" s="26" t="s">
        <v>172</v>
      </c>
      <c r="N40" s="26" t="s">
        <v>225</v>
      </c>
      <c r="O40" s="90" t="s">
        <v>205</v>
      </c>
      <c r="P40" s="21" t="s">
        <v>369</v>
      </c>
      <c r="Q40" s="55"/>
    </row>
    <row r="41" spans="1:17" ht="147.75" customHeight="1" x14ac:dyDescent="0.25">
      <c r="A41" s="235"/>
      <c r="B41" s="37">
        <v>2</v>
      </c>
      <c r="C41" s="110" t="s">
        <v>515</v>
      </c>
      <c r="D41" s="126" t="s">
        <v>516</v>
      </c>
      <c r="E41" s="47" t="s">
        <v>166</v>
      </c>
      <c r="F41" s="24"/>
      <c r="G41" s="25" t="s">
        <v>309</v>
      </c>
      <c r="H41" s="25">
        <v>3</v>
      </c>
      <c r="I41" s="25">
        <v>3</v>
      </c>
      <c r="J41" s="28">
        <v>2</v>
      </c>
      <c r="K41" s="28">
        <v>8</v>
      </c>
      <c r="L41" s="25" t="s">
        <v>313</v>
      </c>
      <c r="M41" s="26" t="s">
        <v>162</v>
      </c>
      <c r="N41" s="26" t="s">
        <v>237</v>
      </c>
      <c r="O41" s="90" t="s">
        <v>205</v>
      </c>
      <c r="P41" s="21" t="s">
        <v>314</v>
      </c>
      <c r="Q41" s="55"/>
    </row>
    <row r="42" spans="1:17" ht="75" x14ac:dyDescent="0.25">
      <c r="A42" s="235"/>
      <c r="B42" s="37">
        <v>3</v>
      </c>
      <c r="C42" s="54" t="s">
        <v>517</v>
      </c>
      <c r="D42" s="30" t="s">
        <v>518</v>
      </c>
      <c r="E42" s="47" t="s">
        <v>166</v>
      </c>
      <c r="F42" s="24"/>
      <c r="G42" s="25" t="s">
        <v>309</v>
      </c>
      <c r="H42" s="25">
        <v>3</v>
      </c>
      <c r="I42" s="25">
        <v>2</v>
      </c>
      <c r="J42" s="28">
        <v>2</v>
      </c>
      <c r="K42" s="28">
        <v>7</v>
      </c>
      <c r="L42" s="25" t="s">
        <v>313</v>
      </c>
      <c r="M42" s="26" t="s">
        <v>177</v>
      </c>
      <c r="N42" s="26" t="s">
        <v>225</v>
      </c>
      <c r="O42" s="90" t="s">
        <v>205</v>
      </c>
      <c r="P42" s="117" t="s">
        <v>523</v>
      </c>
      <c r="Q42" s="55"/>
    </row>
    <row r="43" spans="1:17" ht="90" customHeight="1" x14ac:dyDescent="0.25">
      <c r="A43" s="238"/>
      <c r="B43" s="37">
        <f t="shared" si="0"/>
        <v>4</v>
      </c>
      <c r="C43" s="114" t="s">
        <v>519</v>
      </c>
      <c r="D43" s="103" t="s">
        <v>520</v>
      </c>
      <c r="E43" s="115" t="s">
        <v>166</v>
      </c>
      <c r="F43" s="24"/>
      <c r="G43" s="25" t="s">
        <v>309</v>
      </c>
      <c r="H43" s="25">
        <v>3</v>
      </c>
      <c r="I43" s="25">
        <v>3</v>
      </c>
      <c r="J43" s="28">
        <v>2</v>
      </c>
      <c r="K43" s="28">
        <v>8</v>
      </c>
      <c r="L43" s="25" t="s">
        <v>313</v>
      </c>
      <c r="M43" s="26" t="s">
        <v>182</v>
      </c>
      <c r="N43" s="26" t="s">
        <v>199</v>
      </c>
      <c r="O43" s="90" t="s">
        <v>170</v>
      </c>
      <c r="P43" s="21" t="s">
        <v>369</v>
      </c>
      <c r="Q43" s="55"/>
    </row>
    <row r="44" spans="1:17" ht="14.45" customHeight="1" x14ac:dyDescent="0.25">
      <c r="A44" s="211" t="s">
        <v>433</v>
      </c>
      <c r="B44" s="236" t="s">
        <v>434</v>
      </c>
      <c r="C44" s="236"/>
      <c r="D44" s="22" t="s">
        <v>521</v>
      </c>
      <c r="E44" s="22"/>
      <c r="F44" s="23">
        <f>COUNTIF(F12:F43,"x")</f>
        <v>17</v>
      </c>
      <c r="G44" s="23">
        <f>COUNTIF(G12:G43,"x")</f>
        <v>15</v>
      </c>
      <c r="H44" s="40"/>
      <c r="I44" s="40"/>
      <c r="J44" s="40"/>
      <c r="K44" s="40"/>
      <c r="L44" s="40"/>
      <c r="M44" s="239"/>
      <c r="N44" s="240"/>
      <c r="O44" s="240"/>
      <c r="P44" s="240"/>
      <c r="Q44" s="241"/>
    </row>
    <row r="45" spans="1:17" ht="15" customHeight="1" x14ac:dyDescent="0.25">
      <c r="A45" s="211"/>
      <c r="B45" s="158" t="s">
        <v>436</v>
      </c>
      <c r="C45" s="158"/>
      <c r="D45" s="83" t="s">
        <v>437</v>
      </c>
      <c r="E45" s="83"/>
      <c r="F45" s="208">
        <f>F44+G44</f>
        <v>32</v>
      </c>
      <c r="G45" s="208"/>
      <c r="H45" s="40"/>
      <c r="I45" s="40"/>
      <c r="J45" s="40"/>
      <c r="K45" s="40"/>
      <c r="L45" s="40"/>
      <c r="M45" s="242"/>
      <c r="N45" s="243"/>
      <c r="O45" s="243"/>
      <c r="P45" s="243"/>
      <c r="Q45" s="244"/>
    </row>
    <row r="46" spans="1:17" ht="15" customHeight="1" x14ac:dyDescent="0.25">
      <c r="A46" s="211"/>
      <c r="B46" s="212"/>
      <c r="C46" s="212"/>
      <c r="D46" s="22" t="s">
        <v>438</v>
      </c>
      <c r="E46" s="22"/>
      <c r="F46" s="23">
        <f>COUNTIFS(L11:L43,"ALTA",F11:F43,"X")</f>
        <v>9</v>
      </c>
      <c r="G46" s="23">
        <f>COUNTIFS(L11:L43,"ALTA",G11:G43,"X")</f>
        <v>11</v>
      </c>
      <c r="H46" s="40"/>
      <c r="I46" s="40"/>
      <c r="J46" s="40"/>
      <c r="K46" s="40"/>
      <c r="L46" s="40"/>
      <c r="M46" s="242"/>
      <c r="N46" s="243"/>
      <c r="O46" s="243"/>
      <c r="P46" s="243"/>
      <c r="Q46" s="244"/>
    </row>
    <row r="47" spans="1:17" ht="15" customHeight="1" x14ac:dyDescent="0.25">
      <c r="A47" s="211"/>
      <c r="B47" s="212"/>
      <c r="C47" s="212"/>
      <c r="D47" s="83" t="s">
        <v>439</v>
      </c>
      <c r="E47" s="83"/>
      <c r="F47" s="208">
        <f>F46+G46</f>
        <v>20</v>
      </c>
      <c r="G47" s="208"/>
      <c r="H47" s="40"/>
      <c r="I47" s="40"/>
      <c r="J47" s="40"/>
      <c r="K47" s="40"/>
      <c r="L47" s="40"/>
      <c r="M47" s="245"/>
      <c r="N47" s="246"/>
      <c r="O47" s="246"/>
      <c r="P47" s="246"/>
      <c r="Q47" s="247"/>
    </row>
  </sheetData>
  <autoFilter ref="A10:Q47" xr:uid="{35F2B26C-10B9-4234-A00E-9911541913F6}">
    <filterColumn colId="5" showButton="0"/>
    <filterColumn colId="7" showButton="0"/>
    <filterColumn colId="8" showButton="0"/>
    <filterColumn colId="9" showButton="0"/>
  </autoFilter>
  <mergeCells count="35">
    <mergeCell ref="A31:A39"/>
    <mergeCell ref="M44:Q47"/>
    <mergeCell ref="A1:C6"/>
    <mergeCell ref="M9:M11"/>
    <mergeCell ref="N9:N11"/>
    <mergeCell ref="O9:O11"/>
    <mergeCell ref="A10:A11"/>
    <mergeCell ref="B10:B11"/>
    <mergeCell ref="C10:C11"/>
    <mergeCell ref="D10:D11"/>
    <mergeCell ref="F10:G10"/>
    <mergeCell ref="L10:L11"/>
    <mergeCell ref="E10:E11"/>
    <mergeCell ref="H10:K10"/>
    <mergeCell ref="A9:L9"/>
    <mergeCell ref="A40:A43"/>
    <mergeCell ref="A44:A47"/>
    <mergeCell ref="B44:C44"/>
    <mergeCell ref="B45:C45"/>
    <mergeCell ref="F45:G45"/>
    <mergeCell ref="B46:C47"/>
    <mergeCell ref="F47:G47"/>
    <mergeCell ref="P9:P11"/>
    <mergeCell ref="Q9:Q11"/>
    <mergeCell ref="A12:A15"/>
    <mergeCell ref="A26:A30"/>
    <mergeCell ref="A16:A20"/>
    <mergeCell ref="A21:A25"/>
    <mergeCell ref="Q1:Q2"/>
    <mergeCell ref="Q3:Q4"/>
    <mergeCell ref="Q5:Q6"/>
    <mergeCell ref="P1:P2"/>
    <mergeCell ref="D1:O6"/>
    <mergeCell ref="P3:P4"/>
    <mergeCell ref="P5:P6"/>
  </mergeCells>
  <conditionalFormatting sqref="K12:L43">
    <cfRule type="containsText" dxfId="2" priority="4" operator="containsText" text="MEDIA">
      <formula>NOT(ISERROR(SEARCH("MEDIA",K12)))</formula>
    </cfRule>
    <cfRule type="containsText" dxfId="1" priority="5" operator="containsText" text="BAJA">
      <formula>NOT(ISERROR(SEARCH("BAJA",K12)))</formula>
    </cfRule>
    <cfRule type="containsText" dxfId="0" priority="6" operator="containsText" text="ALTA">
      <formula>NOT(ISERROR(SEARCH("ALTA",K12)))</formula>
    </cfRule>
  </conditionalFormatting>
  <dataValidations xWindow="463" yWindow="493" count="15">
    <dataValidation allowBlank="1" showInputMessage="1" showErrorMessage="1" promptTitle="OPORTUNIDAD" prompt="Marque con &quot;X&quot; si es una oportunidad_x000a__x000a_Nos podríamos preguntar: ¿Qué aspectos positivos del entorno se pueden convertir en oportunidades para nuestra entidad?_x000a_ _x000a__x000a_" sqref="F11" xr:uid="{D900B6B2-6F4D-4C0E-840A-6DD5D0828F31}"/>
    <dataValidation allowBlank="1" showInputMessage="1" showErrorMessage="1" promptTitle="AMENAZA" prompt="Marque con una &quot;X&quot; si es una Amenaza_x000a__x000a_Nos podríamos preguntar: ¿Qué aspectos negativos del entorno se pueden convertir en una amenaza para nuestra entidad ?_x000a__x000a_" sqref="G11" xr:uid="{95345C6B-886C-4699-B249-C3D901D6442E}"/>
    <dataValidation allowBlank="1" showInputMessage="1" showErrorMessage="1" promptTitle="FACTOR" prompt="Corresponde a los factores externo establecidos en la metodología del mapa del entorno institucional " sqref="A10:A11" xr:uid="{8E1EF23A-3CB8-4B2B-97AF-9E34F71D5699}"/>
    <dataValidation allowBlank="1" showInputMessage="1" showErrorMessage="1" promptTitle="Proceso asociado" prompt="Seleccionar de acuerdo con la lista desplegable" sqref="N9:N11" xr:uid="{A0AC8652-2C22-4814-B1F1-7794D80D4060}"/>
    <dataValidation allowBlank="1" showInputMessage="1" showErrorMessage="1" promptTitle="Aspecto asociado al factor" prompt="De acuerdo con los factores externos, se debe registrar el aspecto asociado a cada uno con de los factores, con un texto corto" sqref="C10:C11" xr:uid="{3670914B-8A8B-448C-AD99-C40025859FF3}"/>
    <dataValidation allowBlank="1" showInputMessage="1" showErrorMessage="1" promptTitle="Descripción" prompt="Ampliar la información que permita explicar por qué el aspecto asociado al factor es una oportunidad o amenaza. Debe ser un texto corto, para  las  amenazas, su redacción debe tener palabras que permitan evidenciar su impacto negativo." sqref="D10:D11" xr:uid="{9B5048A0-6D9E-4A18-9392-61165B39BE16}"/>
    <dataValidation allowBlank="1" showInputMessage="1" showErrorMessage="1" promptTitle="Sistemas de gestión" prompt="De acuerdo con la lista desplegable seleccione el sistema de gestión al cual está asociado el aspecto asociado al factor (ISO 9001, ISO 14001, ISO 27001, ISO 45001, todos los sistemas de gestión)" sqref="E10:E11" xr:uid="{37637EAD-5F49-4B91-96DB-BD5B15840391}"/>
    <dataValidation allowBlank="1" showInputMessage="1" showErrorMessage="1" promptTitle="IMPORTANCIA" prompt="(3) ¿Qué tan determinante es este factor para el logro de los objetivos estratégicos de la entidad?_x000a_(2) Incide sobre procesos de apoyo o de gestión administrativa_x000a_(1) Se relaciona con actividades operativas de menor relevancia sin incidir en los objetivos" sqref="H11" xr:uid="{2A9F380C-F840-4BD9-B661-37EC7C09831B}"/>
    <dataValidation allowBlank="1" showInputMessage="1" showErrorMessage="1" promptTitle="URGENCIA" prompt="(3) Requiere atención inmediata en el corto plazo (Entre 0 a 6 meses)_x000a_(2) Debe ser atendido en el mediano plazo (un año). _x000a_(1) Puede ser gestionado en el largo plazo (2 años)" sqref="I11" xr:uid="{398D6D4F-DD90-41C2-B086-3AC2A478BE41}"/>
    <dataValidation allowBlank="1" showInputMessage="1" showErrorMessage="1" promptTitle="PUNTAJE TOTAL" prompt="Corresponde a la sumatoria de la calificación de los criterios de importancia, urgencia y capacidad de respuesta, obteniendo un puntaje total." sqref="K11" xr:uid="{05EDE7C0-183A-4614-B7B7-DA19AC1071FE}"/>
    <dataValidation allowBlank="1" showInputMessage="1" showErrorMessage="1" promptTitle="CAPACIDAD DE RESPUESTA " prompt="(3) La entidad cuenta con los recursos necesarios (humanos, técnicos, financieros, tecnológicos y normativos, etc)_x000a_(2) La entidad dispone de algunos recursos y capacidades, pero requiere apoyo externo_x000a_(1) La entidad no cuenta con los recursos" sqref="J11" xr:uid="{A1EA11AC-2A40-4700-8C2F-E0B09DEBC71E}"/>
    <dataValidation allowBlank="1" showInputMessage="1" showErrorMessage="1" promptTitle="NIVEL DE PRIORIDAD " prompt="Determina qué factores requieren una intervención inmediata, cuáles pueden ser gestionados en el mediano plazo y cuáles solo necesitan seguimiento o monitoreo" sqref="L10:L11" xr:uid="{A9130695-5F90-4777-8D15-A45676DA1449}"/>
    <dataValidation allowBlank="1" showInputMessage="1" showErrorMessage="1" promptTitle="Dependencia responsable" prompt="Dependencia responsable de la amenaza u oportunidad,  quien debe liderar la implementación de las acciones en el instrumento de planeación según aplique" sqref="M9:M11" xr:uid="{60040658-8CD8-4974-9F3B-6A618248E91B}"/>
    <dataValidation allowBlank="1" showInputMessage="1" showErrorMessage="1" promptTitle="Instrumento " prompt="Relacione el instrumento de planeación, donde se definen las actividedes y acciones para abordar las debilidades, amenazas y oportunidades. Ejm: políticas del MIPG, PETI, planes de trabajo sistemas de gestión, programa de transparencia, etc" sqref="P9:P11" xr:uid="{1BD1BC98-9D86-4D18-8E36-A03ECCB5C201}"/>
    <dataValidation allowBlank="1" showInputMessage="1" showErrorMessage="1" promptTitle="Observaciones " prompt="De acuerdo con el instrumento registrado, diligenciar el número  o el consecutivo de la actividad y/o acciones definidas para abordar las D,O,A." sqref="Q9:Q11" xr:uid="{18F8E785-C732-4F2A-ADDB-5E532ED00EB6}"/>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463" yWindow="493" count="5">
        <x14:dataValidation type="list" allowBlank="1" showInputMessage="1" showErrorMessage="1" xr:uid="{9869A2AC-6F51-4D02-A12A-BD9806C8401E}">
          <x14:formula1>
            <xm:f>Tablero!$C$3:$C$24</xm:f>
          </x14:formula1>
          <xm:sqref>N12:N43</xm:sqref>
        </x14:dataValidation>
        <x14:dataValidation type="list" allowBlank="1" showInputMessage="1" showErrorMessage="1" xr:uid="{7B8E0793-0F36-4BFF-BE66-F5E73348C8E5}">
          <x14:formula1>
            <xm:f>Tablero!$A$3:$A$51</xm:f>
          </x14:formula1>
          <xm:sqref>M12:M43</xm:sqref>
        </x14:dataValidation>
        <x14:dataValidation type="list" allowBlank="1" showInputMessage="1" showErrorMessage="1" promptTitle="Sistemas de gestión" prompt="De acuerdo con la lista desplegable seleccione el sistema de gestión al cual está asociado el sub-factor (ISO 9001, ISO 14001, ISO 27001, ISO 45001, todos los sistemas de gestión)" xr:uid="{61D1785E-13C3-4B48-8C77-B74B2755E300}">
          <x14:formula1>
            <xm:f>Tablero!$O$3:$O$7</xm:f>
          </x14:formula1>
          <xm:sqref>E12:E43</xm:sqref>
        </x14:dataValidation>
        <x14:dataValidation type="list" allowBlank="1" showInputMessage="1" showErrorMessage="1" xr:uid="{8873FC6D-2F49-4C13-9D71-3A5254746490}">
          <x14:formula1>
            <xm:f>Tablero!$M$6:$M$8</xm:f>
          </x14:formula1>
          <xm:sqref>H12:J43</xm:sqref>
        </x14:dataValidation>
        <x14:dataValidation type="list" allowBlank="1" showInputMessage="1" showErrorMessage="1" xr:uid="{50D34F9E-A900-4AA4-B489-671564D7DD53}">
          <x14:formula1>
            <xm:f>Tablero!$K$4:$K$12</xm:f>
          </x14:formula1>
          <xm:sqref>O12:O43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9F38B-BDE6-8C4D-8E12-CC76CF033CDB}">
  <dimension ref="A1"/>
  <sheetViews>
    <sheetView workbookViewId="0"/>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Descripción F. Int</vt:lpstr>
      <vt:lpstr>Descripción F. Ext</vt:lpstr>
      <vt:lpstr>Criterios de calificación</vt:lpstr>
      <vt:lpstr>Tablero</vt:lpstr>
      <vt:lpstr>F.Internos</vt:lpstr>
      <vt:lpstr>F.Externos </vt:lpstr>
      <vt:lpstr> </vt:lpstr>
      <vt:lpstr>F.Internos!Área_de_impresión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Nohora Isabel</dc:creator>
  <cp:keywords/>
  <dc:description/>
  <cp:lastModifiedBy>Nohora Isabel Velasquez Ubaque</cp:lastModifiedBy>
  <cp:revision/>
  <dcterms:created xsi:type="dcterms:W3CDTF">2021-02-07T23:24:02Z</dcterms:created>
  <dcterms:modified xsi:type="dcterms:W3CDTF">2025-11-28T16:03:41Z</dcterms:modified>
  <cp:category/>
  <cp:contentStatus/>
</cp:coreProperties>
</file>